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charts/colors1.xml" ContentType="application/vnd.ms-office.chartcolorstyle+xml"/>
  <Override PartName="/xl/charts/style1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firstSheet="2" activeTab="3"/>
  </bookViews>
  <sheets>
    <sheet name="EXTRAS 2019" sheetId="4" r:id="rId1"/>
    <sheet name="ADDED VALUE 2021-22" sheetId="19" r:id="rId2"/>
    <sheet name="BUDGET UPDATE" sheetId="23" r:id="rId3"/>
    <sheet name="Contract Tracker Nov20" sheetId="1" r:id="rId4"/>
    <sheet name="Rebill  Tag Tracker Nov20&gt;" sheetId="2" r:id="rId5"/>
  </sheets>
  <definedNames>
    <definedName name="_xlnm.Print_Area" localSheetId="1">'ADDED VALUE 2021-22'!$A$1:$U$14</definedName>
    <definedName name="_xlnm.Print_Area" localSheetId="0">'EXTRAS 2019'!$A$1:$N$48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44" i="1" l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39" i="1"/>
  <c r="AF38" i="1"/>
  <c r="AF37" i="1"/>
  <c r="AF36" i="1"/>
  <c r="AF35" i="1"/>
  <c r="AF34" i="1"/>
  <c r="AF33" i="1"/>
  <c r="AF32" i="1"/>
  <c r="AF31" i="1"/>
  <c r="AF30" i="1"/>
  <c r="AF29" i="1"/>
  <c r="AF27" i="1"/>
  <c r="AF26" i="1"/>
  <c r="AF25" i="1"/>
  <c r="AF24" i="1"/>
  <c r="AF23" i="1"/>
  <c r="AE145" i="1" l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AF86" i="1" l="1"/>
  <c r="AF128" i="1"/>
  <c r="AF28" i="1"/>
  <c r="AF145" i="1"/>
  <c r="AF104" i="1"/>
  <c r="AA5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O5" i="1" s="1"/>
  <c r="N53" i="1"/>
  <c r="M53" i="1"/>
  <c r="L53" i="1"/>
  <c r="K53" i="1"/>
  <c r="J53" i="1"/>
  <c r="I53" i="1"/>
  <c r="AC40" i="1"/>
  <c r="AB40" i="1"/>
  <c r="AB5" i="1" s="1"/>
  <c r="AA40" i="1"/>
  <c r="Z40" i="1"/>
  <c r="Z5" i="1" s="1"/>
  <c r="Y40" i="1"/>
  <c r="Y5" i="1" s="1"/>
  <c r="X40" i="1"/>
  <c r="W40" i="1"/>
  <c r="V40" i="1"/>
  <c r="U40" i="1"/>
  <c r="T40" i="1"/>
  <c r="S40" i="1"/>
  <c r="S5" i="1" s="1"/>
  <c r="R40" i="1"/>
  <c r="Q40" i="1"/>
  <c r="P40" i="1"/>
  <c r="P5" i="1" s="1"/>
  <c r="O40" i="1"/>
  <c r="N40" i="1"/>
  <c r="N5" i="1" s="1"/>
  <c r="M40" i="1"/>
  <c r="L40" i="1"/>
  <c r="K40" i="1"/>
  <c r="J40" i="1"/>
  <c r="I40" i="1"/>
  <c r="B1" i="23"/>
  <c r="C1" i="23"/>
  <c r="D1" i="23"/>
  <c r="E1" i="23"/>
  <c r="F1" i="23"/>
  <c r="G1" i="23"/>
  <c r="H1" i="23"/>
  <c r="I1" i="23"/>
  <c r="J1" i="23"/>
  <c r="K1" i="23"/>
  <c r="L1" i="23"/>
  <c r="M1" i="23"/>
  <c r="N1" i="23"/>
  <c r="O1" i="23"/>
  <c r="P1" i="23"/>
  <c r="Q1" i="23"/>
  <c r="R1" i="23"/>
  <c r="S1" i="23"/>
  <c r="T1" i="23"/>
  <c r="U1" i="23"/>
  <c r="V1" i="23"/>
  <c r="B2" i="23"/>
  <c r="C2" i="23"/>
  <c r="D2" i="23"/>
  <c r="E2" i="23"/>
  <c r="F2" i="23"/>
  <c r="G2" i="23"/>
  <c r="H2" i="23"/>
  <c r="I2" i="23"/>
  <c r="J2" i="23"/>
  <c r="K2" i="23"/>
  <c r="L2" i="23"/>
  <c r="M2" i="23"/>
  <c r="N2" i="23"/>
  <c r="O2" i="23"/>
  <c r="P2" i="23"/>
  <c r="Q2" i="23"/>
  <c r="R2" i="23"/>
  <c r="S2" i="23"/>
  <c r="T2" i="23"/>
  <c r="U2" i="23"/>
  <c r="V2" i="23"/>
  <c r="O10" i="1"/>
  <c r="AF22" i="1"/>
  <c r="AF21" i="1"/>
  <c r="AF20" i="1"/>
  <c r="AF19" i="1"/>
  <c r="AF18" i="1"/>
  <c r="AF17" i="1"/>
  <c r="AF16" i="1"/>
  <c r="AF15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N10" i="1"/>
  <c r="M10" i="1"/>
  <c r="L10" i="1"/>
  <c r="K10" i="1"/>
  <c r="J10" i="1"/>
  <c r="I10" i="1"/>
  <c r="O34" i="2"/>
  <c r="N34" i="2"/>
  <c r="G113" i="19"/>
  <c r="G112" i="19"/>
  <c r="G111" i="19"/>
  <c r="G110" i="19"/>
  <c r="G109" i="19"/>
  <c r="I109" i="19" s="1"/>
  <c r="G108" i="19"/>
  <c r="I108" i="19" s="1"/>
  <c r="G107" i="19"/>
  <c r="G104" i="19"/>
  <c r="G103" i="19"/>
  <c r="K103" i="19" s="1"/>
  <c r="G102" i="19"/>
  <c r="G101" i="19"/>
  <c r="G100" i="19"/>
  <c r="I100" i="19" s="1"/>
  <c r="G99" i="19"/>
  <c r="K99" i="19" s="1"/>
  <c r="G98" i="19"/>
  <c r="G95" i="19"/>
  <c r="G94" i="19"/>
  <c r="G93" i="19"/>
  <c r="G92" i="19"/>
  <c r="G91" i="19"/>
  <c r="I91" i="19" s="1"/>
  <c r="G90" i="19"/>
  <c r="G89" i="19"/>
  <c r="K89" i="19" s="1"/>
  <c r="G86" i="19"/>
  <c r="G85" i="19"/>
  <c r="K85" i="19" s="1"/>
  <c r="G84" i="19"/>
  <c r="G83" i="19"/>
  <c r="G82" i="19"/>
  <c r="I82" i="19" s="1"/>
  <c r="G81" i="19"/>
  <c r="G80" i="19"/>
  <c r="K80" i="19" s="1"/>
  <c r="G77" i="19"/>
  <c r="G76" i="19"/>
  <c r="I76" i="19" s="1"/>
  <c r="G75" i="19"/>
  <c r="G74" i="19"/>
  <c r="K74" i="19" s="1"/>
  <c r="G73" i="19"/>
  <c r="I73" i="19" s="1"/>
  <c r="G72" i="19"/>
  <c r="I72" i="19" s="1"/>
  <c r="G71" i="19"/>
  <c r="G68" i="19"/>
  <c r="G67" i="19"/>
  <c r="I67" i="19" s="1"/>
  <c r="G66" i="19"/>
  <c r="G65" i="19"/>
  <c r="G64" i="19"/>
  <c r="I64" i="19" s="1"/>
  <c r="G63" i="19"/>
  <c r="K63" i="19" s="1"/>
  <c r="G62" i="19"/>
  <c r="G59" i="19"/>
  <c r="G58" i="19"/>
  <c r="K58" i="19" s="1"/>
  <c r="G57" i="19"/>
  <c r="G56" i="19"/>
  <c r="I56" i="19" s="1"/>
  <c r="G55" i="19"/>
  <c r="I55" i="19" s="1"/>
  <c r="G54" i="19"/>
  <c r="I54" i="19" s="1"/>
  <c r="G53" i="19"/>
  <c r="I53" i="19" s="1"/>
  <c r="G50" i="19"/>
  <c r="I50" i="19" s="1"/>
  <c r="G49" i="19"/>
  <c r="I49" i="19" s="1"/>
  <c r="G48" i="19"/>
  <c r="G47" i="19"/>
  <c r="K47" i="19" s="1"/>
  <c r="G46" i="19"/>
  <c r="I46" i="19" s="1"/>
  <c r="G45" i="19"/>
  <c r="G44" i="19"/>
  <c r="K44" i="19" s="1"/>
  <c r="AF40" i="1" l="1"/>
  <c r="U5" i="1"/>
  <c r="M5" i="1"/>
  <c r="W5" i="1"/>
  <c r="Q5" i="1"/>
  <c r="AC5" i="1"/>
  <c r="R5" i="1"/>
  <c r="AF53" i="1"/>
  <c r="T5" i="1"/>
  <c r="V5" i="1"/>
  <c r="J5" i="1"/>
  <c r="X5" i="1"/>
  <c r="K5" i="1"/>
  <c r="L5" i="1"/>
  <c r="H4" i="23"/>
  <c r="I74" i="19"/>
  <c r="AE10" i="1"/>
  <c r="K55" i="19"/>
  <c r="M55" i="19" s="1"/>
  <c r="K82" i="19"/>
  <c r="K100" i="19"/>
  <c r="M100" i="19" s="1"/>
  <c r="R34" i="2"/>
  <c r="S34" i="2" s="1"/>
  <c r="M82" i="19"/>
  <c r="K109" i="19"/>
  <c r="M109" i="19" s="1"/>
  <c r="K73" i="19"/>
  <c r="M73" i="19" s="1"/>
  <c r="K64" i="19"/>
  <c r="M64" i="19" s="1"/>
  <c r="K91" i="19"/>
  <c r="M91" i="19" s="1"/>
  <c r="P34" i="2"/>
  <c r="Q34" i="2" s="1"/>
  <c r="I107" i="19"/>
  <c r="K112" i="19"/>
  <c r="K110" i="19"/>
  <c r="K108" i="19"/>
  <c r="M108" i="19" s="1"/>
  <c r="I113" i="19"/>
  <c r="I112" i="19"/>
  <c r="K113" i="19"/>
  <c r="K107" i="19"/>
  <c r="I111" i="19"/>
  <c r="I110" i="19"/>
  <c r="K111" i="19"/>
  <c r="I103" i="19"/>
  <c r="K98" i="19"/>
  <c r="M103" i="19"/>
  <c r="I104" i="19"/>
  <c r="K104" i="19"/>
  <c r="I98" i="19"/>
  <c r="I99" i="19"/>
  <c r="M99" i="19" s="1"/>
  <c r="I102" i="19"/>
  <c r="K101" i="19"/>
  <c r="K102" i="19"/>
  <c r="M102" i="19" s="1"/>
  <c r="I101" i="19"/>
  <c r="I95" i="19"/>
  <c r="K94" i="19"/>
  <c r="K95" i="19"/>
  <c r="I92" i="19"/>
  <c r="K92" i="19"/>
  <c r="I93" i="19"/>
  <c r="I89" i="19"/>
  <c r="M89" i="19" s="1"/>
  <c r="O89" i="19" s="1"/>
  <c r="I90" i="19"/>
  <c r="K90" i="19"/>
  <c r="K93" i="19"/>
  <c r="I94" i="19"/>
  <c r="I86" i="19"/>
  <c r="I80" i="19"/>
  <c r="M80" i="19" s="1"/>
  <c r="O80" i="19" s="1"/>
  <c r="I85" i="19"/>
  <c r="M85" i="19" s="1"/>
  <c r="I83" i="19"/>
  <c r="K86" i="19"/>
  <c r="K83" i="19"/>
  <c r="I84" i="19"/>
  <c r="I81" i="19"/>
  <c r="K81" i="19"/>
  <c r="K84" i="19"/>
  <c r="K71" i="19"/>
  <c r="K76" i="19"/>
  <c r="M76" i="19" s="1"/>
  <c r="I77" i="19"/>
  <c r="I71" i="19"/>
  <c r="K77" i="19"/>
  <c r="M74" i="19"/>
  <c r="K72" i="19"/>
  <c r="M72" i="19"/>
  <c r="I75" i="19"/>
  <c r="K75" i="19"/>
  <c r="I62" i="19"/>
  <c r="I68" i="19"/>
  <c r="K65" i="19"/>
  <c r="K68" i="19"/>
  <c r="K62" i="19"/>
  <c r="I65" i="19"/>
  <c r="I63" i="19"/>
  <c r="M63" i="19" s="1"/>
  <c r="K67" i="19"/>
  <c r="M67" i="19" s="1"/>
  <c r="K66" i="19"/>
  <c r="I66" i="19"/>
  <c r="M66" i="19" s="1"/>
  <c r="K53" i="19"/>
  <c r="M53" i="19" s="1"/>
  <c r="O53" i="19" s="1"/>
  <c r="I59" i="19"/>
  <c r="K59" i="19"/>
  <c r="I58" i="19"/>
  <c r="M58" i="19" s="1"/>
  <c r="K56" i="19"/>
  <c r="M56" i="19" s="1"/>
  <c r="I57" i="19"/>
  <c r="K46" i="19"/>
  <c r="M46" i="19" s="1"/>
  <c r="K54" i="19"/>
  <c r="M54" i="19" s="1"/>
  <c r="K57" i="19"/>
  <c r="K49" i="19"/>
  <c r="M49" i="19" s="1"/>
  <c r="I44" i="19"/>
  <c r="M44" i="19" s="1"/>
  <c r="O44" i="19" s="1"/>
  <c r="K50" i="19"/>
  <c r="M50" i="19" s="1"/>
  <c r="K48" i="19"/>
  <c r="I47" i="19"/>
  <c r="M47" i="19" s="1"/>
  <c r="I45" i="19"/>
  <c r="K45" i="19"/>
  <c r="I48" i="19"/>
  <c r="O7" i="1" l="1"/>
  <c r="H6" i="23" s="1"/>
  <c r="M112" i="19"/>
  <c r="M98" i="19"/>
  <c r="O98" i="19" s="1"/>
  <c r="Y7" i="1"/>
  <c r="R4" i="23"/>
  <c r="X7" i="1"/>
  <c r="Q4" i="23"/>
  <c r="V7" i="1"/>
  <c r="O4" i="23"/>
  <c r="Z7" i="1"/>
  <c r="S4" i="23"/>
  <c r="AA7" i="1"/>
  <c r="T4" i="23"/>
  <c r="W7" i="1"/>
  <c r="P4" i="23"/>
  <c r="M75" i="19"/>
  <c r="M65" i="19"/>
  <c r="M93" i="19"/>
  <c r="M113" i="19"/>
  <c r="M84" i="19"/>
  <c r="M71" i="19"/>
  <c r="O71" i="19" s="1"/>
  <c r="M107" i="19"/>
  <c r="O107" i="19" s="1"/>
  <c r="O108" i="19" s="1"/>
  <c r="O109" i="19" s="1"/>
  <c r="M111" i="19"/>
  <c r="M57" i="19"/>
  <c r="M101" i="19"/>
  <c r="O99" i="19"/>
  <c r="O100" i="19" s="1"/>
  <c r="O101" i="19" s="1"/>
  <c r="O102" i="19" s="1"/>
  <c r="O103" i="19" s="1"/>
  <c r="M104" i="19"/>
  <c r="M83" i="19"/>
  <c r="M45" i="19"/>
  <c r="O45" i="19" s="1"/>
  <c r="O46" i="19" s="1"/>
  <c r="O47" i="19" s="1"/>
  <c r="M68" i="19"/>
  <c r="M86" i="19"/>
  <c r="M95" i="19"/>
  <c r="M92" i="19"/>
  <c r="M110" i="19"/>
  <c r="M62" i="19"/>
  <c r="O62" i="19" s="1"/>
  <c r="O63" i="19" s="1"/>
  <c r="O64" i="19" s="1"/>
  <c r="O65" i="19" s="1"/>
  <c r="O66" i="19" s="1"/>
  <c r="O67" i="19" s="1"/>
  <c r="O68" i="19" s="1"/>
  <c r="Q68" i="19" s="1"/>
  <c r="O72" i="19"/>
  <c r="O73" i="19" s="1"/>
  <c r="O74" i="19" s="1"/>
  <c r="O75" i="19" s="1"/>
  <c r="O76" i="19" s="1"/>
  <c r="M59" i="19"/>
  <c r="M77" i="19"/>
  <c r="M94" i="19"/>
  <c r="O54" i="19"/>
  <c r="O55" i="19" s="1"/>
  <c r="O56" i="19" s="1"/>
  <c r="M81" i="19"/>
  <c r="M90" i="19"/>
  <c r="O90" i="19"/>
  <c r="O91" i="19" s="1"/>
  <c r="O81" i="19"/>
  <c r="O82" i="19" s="1"/>
  <c r="M48" i="19"/>
  <c r="O9" i="1" l="1"/>
  <c r="H8" i="23" s="1"/>
  <c r="O104" i="19"/>
  <c r="Q104" i="19" s="1"/>
  <c r="Z9" i="1"/>
  <c r="S8" i="23" s="1"/>
  <c r="S6" i="23"/>
  <c r="AA9" i="1"/>
  <c r="T8" i="23" s="1"/>
  <c r="T6" i="23"/>
  <c r="V9" i="1"/>
  <c r="O8" i="23" s="1"/>
  <c r="O6" i="23"/>
  <c r="X9" i="1"/>
  <c r="Q8" i="23" s="1"/>
  <c r="Q6" i="23"/>
  <c r="Y9" i="1"/>
  <c r="R8" i="23" s="1"/>
  <c r="R6" i="23"/>
  <c r="W9" i="1"/>
  <c r="P8" i="23" s="1"/>
  <c r="P6" i="23"/>
  <c r="O48" i="19"/>
  <c r="O49" i="19" s="1"/>
  <c r="O50" i="19" s="1"/>
  <c r="Q50" i="19" s="1"/>
  <c r="O92" i="19"/>
  <c r="O93" i="19" s="1"/>
  <c r="O94" i="19" s="1"/>
  <c r="O95" i="19" s="1"/>
  <c r="Q95" i="19" s="1"/>
  <c r="O57" i="19"/>
  <c r="O58" i="19" s="1"/>
  <c r="O59" i="19" s="1"/>
  <c r="Q59" i="19" s="1"/>
  <c r="O77" i="19"/>
  <c r="Q77" i="19" s="1"/>
  <c r="O110" i="19"/>
  <c r="O111" i="19" s="1"/>
  <c r="O112" i="19" s="1"/>
  <c r="O113" i="19" s="1"/>
  <c r="Q113" i="19" s="1"/>
  <c r="O83" i="19"/>
  <c r="O84" i="19" s="1"/>
  <c r="O85" i="19" s="1"/>
  <c r="O86" i="19" s="1"/>
  <c r="Q86" i="19" s="1"/>
  <c r="O39" i="2"/>
  <c r="N39" i="2"/>
  <c r="R39" i="2" l="1"/>
  <c r="S39" i="2" s="1"/>
  <c r="P39" i="2"/>
  <c r="Q39" i="2" s="1"/>
  <c r="G23" i="19" l="1"/>
  <c r="I23" i="19" s="1"/>
  <c r="G32" i="19"/>
  <c r="I32" i="19" s="1"/>
  <c r="K23" i="19" l="1"/>
  <c r="M23" i="19" s="1"/>
  <c r="K32" i="19"/>
  <c r="M32" i="19" s="1"/>
  <c r="G42" i="19" l="1"/>
  <c r="I42" i="19" s="1"/>
  <c r="G41" i="19"/>
  <c r="I41" i="19" s="1"/>
  <c r="G40" i="19"/>
  <c r="I40" i="19" s="1"/>
  <c r="G39" i="19"/>
  <c r="K39" i="19" s="1"/>
  <c r="G38" i="19"/>
  <c r="I38" i="19" s="1"/>
  <c r="G37" i="19"/>
  <c r="I37" i="19" s="1"/>
  <c r="G36" i="19"/>
  <c r="I36" i="19" s="1"/>
  <c r="G35" i="19"/>
  <c r="K35" i="19" s="1"/>
  <c r="G34" i="19"/>
  <c r="I34" i="19" s="1"/>
  <c r="G33" i="19"/>
  <c r="I33" i="19" s="1"/>
  <c r="G31" i="19"/>
  <c r="I31" i="19" s="1"/>
  <c r="G30" i="19"/>
  <c r="K30" i="19" s="1"/>
  <c r="G29" i="19"/>
  <c r="I29" i="19" s="1"/>
  <c r="G28" i="19"/>
  <c r="I28" i="19" s="1"/>
  <c r="G27" i="19"/>
  <c r="I27" i="19" s="1"/>
  <c r="I39" i="19" l="1"/>
  <c r="K33" i="19"/>
  <c r="K31" i="19"/>
  <c r="K28" i="19"/>
  <c r="K27" i="19"/>
  <c r="K37" i="19"/>
  <c r="M37" i="19" s="1"/>
  <c r="M28" i="19"/>
  <c r="I30" i="19"/>
  <c r="M30" i="19" s="1"/>
  <c r="K40" i="19"/>
  <c r="M40" i="19" s="1"/>
  <c r="M27" i="19"/>
  <c r="K36" i="19"/>
  <c r="M36" i="19" s="1"/>
  <c r="M33" i="19"/>
  <c r="K41" i="19"/>
  <c r="M41" i="19"/>
  <c r="M31" i="19"/>
  <c r="I35" i="19"/>
  <c r="M35" i="19" s="1"/>
  <c r="K29" i="19"/>
  <c r="M29" i="19" s="1"/>
  <c r="K34" i="19"/>
  <c r="M34" i="19" s="1"/>
  <c r="K38" i="19"/>
  <c r="M38" i="19" s="1"/>
  <c r="K42" i="19"/>
  <c r="M39" i="19"/>
  <c r="M42" i="19"/>
  <c r="G26" i="19"/>
  <c r="K26" i="19" s="1"/>
  <c r="G25" i="19"/>
  <c r="G24" i="19"/>
  <c r="G22" i="19"/>
  <c r="K22" i="19" s="1"/>
  <c r="G21" i="19"/>
  <c r="K21" i="19" s="1"/>
  <c r="G20" i="19"/>
  <c r="I20" i="19" s="1"/>
  <c r="G18" i="19"/>
  <c r="G17" i="19"/>
  <c r="I17" i="19" s="1"/>
  <c r="G16" i="19"/>
  <c r="K16" i="19" s="1"/>
  <c r="G15" i="19"/>
  <c r="I15" i="19" s="1"/>
  <c r="G14" i="19"/>
  <c r="G13" i="19"/>
  <c r="I13" i="19" l="1"/>
  <c r="G118" i="19"/>
  <c r="I25" i="19"/>
  <c r="K13" i="19"/>
  <c r="M13" i="19" s="1"/>
  <c r="I22" i="19"/>
  <c r="M22" i="19" s="1"/>
  <c r="K24" i="19"/>
  <c r="I24" i="19"/>
  <c r="M24" i="19" s="1"/>
  <c r="I26" i="19"/>
  <c r="M26" i="19" s="1"/>
  <c r="I21" i="19"/>
  <c r="M21" i="19" s="1"/>
  <c r="K18" i="19"/>
  <c r="I18" i="19"/>
  <c r="K20" i="19"/>
  <c r="M20" i="19" s="1"/>
  <c r="O20" i="19" s="1"/>
  <c r="K25" i="19"/>
  <c r="K17" i="19"/>
  <c r="M17" i="19" s="1"/>
  <c r="K15" i="19"/>
  <c r="M15" i="19" s="1"/>
  <c r="I16" i="19"/>
  <c r="M16" i="19" s="1"/>
  <c r="I14" i="19"/>
  <c r="K14" i="19"/>
  <c r="O13" i="19" l="1"/>
  <c r="K118" i="19"/>
  <c r="M25" i="19"/>
  <c r="I118" i="19"/>
  <c r="M18" i="19"/>
  <c r="M14" i="19"/>
  <c r="M118" i="19" l="1"/>
  <c r="O14" i="19"/>
  <c r="O15" i="19" s="1"/>
  <c r="O16" i="19" s="1"/>
  <c r="O17" i="19" s="1"/>
  <c r="O18" i="19" s="1"/>
  <c r="O21" i="19" s="1"/>
  <c r="O22" i="19" s="1"/>
  <c r="Q18" i="19"/>
  <c r="I72" i="1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O145" i="2"/>
  <c r="P145" i="2" s="1"/>
  <c r="N145" i="2"/>
  <c r="O144" i="2"/>
  <c r="N144" i="2"/>
  <c r="O143" i="2"/>
  <c r="P143" i="2" s="1"/>
  <c r="N143" i="2"/>
  <c r="O142" i="2"/>
  <c r="R142" i="2" s="1"/>
  <c r="S142" i="2" s="1"/>
  <c r="N142" i="2"/>
  <c r="O141" i="2"/>
  <c r="P141" i="2" s="1"/>
  <c r="N141" i="2"/>
  <c r="O140" i="2"/>
  <c r="N140" i="2"/>
  <c r="O139" i="2"/>
  <c r="P139" i="2" s="1"/>
  <c r="N139" i="2"/>
  <c r="O138" i="2"/>
  <c r="N138" i="2"/>
  <c r="O137" i="2"/>
  <c r="P137" i="2" s="1"/>
  <c r="N137" i="2"/>
  <c r="O136" i="2"/>
  <c r="N136" i="2"/>
  <c r="O135" i="2"/>
  <c r="P135" i="2" s="1"/>
  <c r="N135" i="2"/>
  <c r="O134" i="2"/>
  <c r="N134" i="2"/>
  <c r="O133" i="2"/>
  <c r="P133" i="2" s="1"/>
  <c r="N133" i="2"/>
  <c r="O132" i="2"/>
  <c r="N132" i="2"/>
  <c r="O131" i="2"/>
  <c r="P131" i="2" s="1"/>
  <c r="N131" i="2"/>
  <c r="O130" i="2"/>
  <c r="N130" i="2"/>
  <c r="O129" i="2"/>
  <c r="P129" i="2" s="1"/>
  <c r="N129" i="2"/>
  <c r="O128" i="2"/>
  <c r="N128" i="2"/>
  <c r="O127" i="2"/>
  <c r="P127" i="2" s="1"/>
  <c r="N127" i="2"/>
  <c r="O126" i="2"/>
  <c r="P126" i="2" s="1"/>
  <c r="Q126" i="2" s="1"/>
  <c r="N126" i="2"/>
  <c r="O125" i="2"/>
  <c r="P125" i="2" s="1"/>
  <c r="N125" i="2"/>
  <c r="O124" i="2"/>
  <c r="P124" i="2" s="1"/>
  <c r="Q124" i="2" s="1"/>
  <c r="N124" i="2"/>
  <c r="R124" i="2"/>
  <c r="S124" i="2" s="1"/>
  <c r="O123" i="2"/>
  <c r="P123" i="2" s="1"/>
  <c r="N123" i="2"/>
  <c r="O122" i="2"/>
  <c r="P122" i="2" s="1"/>
  <c r="Q122" i="2" s="1"/>
  <c r="N122" i="2"/>
  <c r="O121" i="2"/>
  <c r="P121" i="2" s="1"/>
  <c r="N121" i="2"/>
  <c r="O120" i="2"/>
  <c r="P120" i="2" s="1"/>
  <c r="Q120" i="2" s="1"/>
  <c r="N120" i="2"/>
  <c r="O119" i="2"/>
  <c r="P119" i="2" s="1"/>
  <c r="N119" i="2"/>
  <c r="O118" i="2"/>
  <c r="P118" i="2" s="1"/>
  <c r="Q118" i="2" s="1"/>
  <c r="N118" i="2"/>
  <c r="O117" i="2"/>
  <c r="P117" i="2" s="1"/>
  <c r="N117" i="2"/>
  <c r="O116" i="2"/>
  <c r="P116" i="2" s="1"/>
  <c r="Q116" i="2" s="1"/>
  <c r="N116" i="2"/>
  <c r="O115" i="2"/>
  <c r="P115" i="2" s="1"/>
  <c r="N115" i="2"/>
  <c r="O114" i="2"/>
  <c r="P114" i="2" s="1"/>
  <c r="Q114" i="2" s="1"/>
  <c r="N114" i="2"/>
  <c r="O113" i="2"/>
  <c r="P113" i="2" s="1"/>
  <c r="N113" i="2"/>
  <c r="O112" i="2"/>
  <c r="P112" i="2" s="1"/>
  <c r="Q112" i="2" s="1"/>
  <c r="N112" i="2"/>
  <c r="O111" i="2"/>
  <c r="P111" i="2" s="1"/>
  <c r="N111" i="2"/>
  <c r="O110" i="2"/>
  <c r="P110" i="2" s="1"/>
  <c r="Q110" i="2" s="1"/>
  <c r="N110" i="2"/>
  <c r="O109" i="2"/>
  <c r="P109" i="2" s="1"/>
  <c r="N109" i="2"/>
  <c r="O108" i="2"/>
  <c r="P108" i="2" s="1"/>
  <c r="Q108" i="2" s="1"/>
  <c r="N108" i="2"/>
  <c r="O107" i="2"/>
  <c r="P107" i="2" s="1"/>
  <c r="N107" i="2"/>
  <c r="O106" i="2"/>
  <c r="P106" i="2" s="1"/>
  <c r="Q106" i="2" s="1"/>
  <c r="N106" i="2"/>
  <c r="O105" i="2"/>
  <c r="P105" i="2" s="1"/>
  <c r="N105" i="2"/>
  <c r="O104" i="2"/>
  <c r="P104" i="2" s="1"/>
  <c r="Q104" i="2" s="1"/>
  <c r="N104" i="2"/>
  <c r="O103" i="2"/>
  <c r="P103" i="2" s="1"/>
  <c r="N103" i="2"/>
  <c r="O102" i="2"/>
  <c r="P102" i="2" s="1"/>
  <c r="Q102" i="2" s="1"/>
  <c r="N102" i="2"/>
  <c r="O101" i="2"/>
  <c r="P101" i="2" s="1"/>
  <c r="N101" i="2"/>
  <c r="O100" i="2"/>
  <c r="P100" i="2" s="1"/>
  <c r="Q100" i="2" s="1"/>
  <c r="N100" i="2"/>
  <c r="O99" i="2"/>
  <c r="P99" i="2" s="1"/>
  <c r="N99" i="2"/>
  <c r="O98" i="2"/>
  <c r="P98" i="2" s="1"/>
  <c r="Q98" i="2" s="1"/>
  <c r="N98" i="2"/>
  <c r="O97" i="2"/>
  <c r="P97" i="2" s="1"/>
  <c r="N97" i="2"/>
  <c r="R97" i="2" s="1"/>
  <c r="S97" i="2" s="1"/>
  <c r="O96" i="2"/>
  <c r="P96" i="2" s="1"/>
  <c r="Q96" i="2" s="1"/>
  <c r="N96" i="2"/>
  <c r="O95" i="2"/>
  <c r="P95" i="2" s="1"/>
  <c r="N95" i="2"/>
  <c r="O94" i="2"/>
  <c r="P94" i="2" s="1"/>
  <c r="Q94" i="2" s="1"/>
  <c r="N94" i="2"/>
  <c r="O93" i="2"/>
  <c r="P93" i="2" s="1"/>
  <c r="N93" i="2"/>
  <c r="O92" i="2"/>
  <c r="P92" i="2" s="1"/>
  <c r="Q92" i="2" s="1"/>
  <c r="N92" i="2"/>
  <c r="O91" i="2"/>
  <c r="P91" i="2" s="1"/>
  <c r="N91" i="2"/>
  <c r="O90" i="2"/>
  <c r="P90" i="2" s="1"/>
  <c r="Q90" i="2" s="1"/>
  <c r="N90" i="2"/>
  <c r="O89" i="2"/>
  <c r="P89" i="2" s="1"/>
  <c r="Q89" i="2" s="1"/>
  <c r="N89" i="2"/>
  <c r="O88" i="2"/>
  <c r="P88" i="2" s="1"/>
  <c r="Q88" i="2" s="1"/>
  <c r="N88" i="2"/>
  <c r="O87" i="2"/>
  <c r="P87" i="2" s="1"/>
  <c r="Q87" i="2" s="1"/>
  <c r="N87" i="2"/>
  <c r="O86" i="2"/>
  <c r="P86" i="2" s="1"/>
  <c r="Q86" i="2" s="1"/>
  <c r="N86" i="2"/>
  <c r="O85" i="2"/>
  <c r="P85" i="2" s="1"/>
  <c r="N85" i="2"/>
  <c r="O84" i="2"/>
  <c r="P84" i="2" s="1"/>
  <c r="Q84" i="2" s="1"/>
  <c r="N84" i="2"/>
  <c r="O83" i="2"/>
  <c r="P83" i="2" s="1"/>
  <c r="N83" i="2"/>
  <c r="O82" i="2"/>
  <c r="P82" i="2" s="1"/>
  <c r="Q82" i="2" s="1"/>
  <c r="N82" i="2"/>
  <c r="O81" i="2"/>
  <c r="P81" i="2" s="1"/>
  <c r="N81" i="2"/>
  <c r="O80" i="2"/>
  <c r="P80" i="2" s="1"/>
  <c r="Q80" i="2" s="1"/>
  <c r="N80" i="2"/>
  <c r="O79" i="2"/>
  <c r="P79" i="2" s="1"/>
  <c r="N79" i="2"/>
  <c r="O78" i="2"/>
  <c r="P78" i="2" s="1"/>
  <c r="Q78" i="2" s="1"/>
  <c r="N78" i="2"/>
  <c r="O77" i="2"/>
  <c r="P77" i="2" s="1"/>
  <c r="N77" i="2"/>
  <c r="O76" i="2"/>
  <c r="P76" i="2" s="1"/>
  <c r="Q76" i="2" s="1"/>
  <c r="N76" i="2"/>
  <c r="O75" i="2"/>
  <c r="P75" i="2" s="1"/>
  <c r="N75" i="2"/>
  <c r="O74" i="2"/>
  <c r="P74" i="2" s="1"/>
  <c r="Q74" i="2" s="1"/>
  <c r="N74" i="2"/>
  <c r="O73" i="2"/>
  <c r="P73" i="2" s="1"/>
  <c r="Q73" i="2" s="1"/>
  <c r="N73" i="2"/>
  <c r="O72" i="2"/>
  <c r="P72" i="2" s="1"/>
  <c r="Q72" i="2" s="1"/>
  <c r="N72" i="2"/>
  <c r="O71" i="2"/>
  <c r="P71" i="2" s="1"/>
  <c r="N71" i="2"/>
  <c r="O70" i="2"/>
  <c r="P70" i="2" s="1"/>
  <c r="Q70" i="2" s="1"/>
  <c r="N70" i="2"/>
  <c r="O69" i="2"/>
  <c r="P69" i="2" s="1"/>
  <c r="Q69" i="2" s="1"/>
  <c r="N69" i="2"/>
  <c r="O68" i="2"/>
  <c r="P68" i="2" s="1"/>
  <c r="Q68" i="2" s="1"/>
  <c r="N68" i="2"/>
  <c r="O67" i="2"/>
  <c r="P67" i="2" s="1"/>
  <c r="N67" i="2"/>
  <c r="O66" i="2"/>
  <c r="P66" i="2" s="1"/>
  <c r="Q66" i="2" s="1"/>
  <c r="N66" i="2"/>
  <c r="O65" i="2"/>
  <c r="P65" i="2" s="1"/>
  <c r="N65" i="2"/>
  <c r="O64" i="2"/>
  <c r="P64" i="2" s="1"/>
  <c r="Q64" i="2" s="1"/>
  <c r="N64" i="2"/>
  <c r="O63" i="2"/>
  <c r="P63" i="2" s="1"/>
  <c r="N63" i="2"/>
  <c r="O62" i="2"/>
  <c r="P62" i="2" s="1"/>
  <c r="Q62" i="2" s="1"/>
  <c r="N62" i="2"/>
  <c r="O61" i="2"/>
  <c r="P61" i="2" s="1"/>
  <c r="N61" i="2"/>
  <c r="O60" i="2"/>
  <c r="P60" i="2" s="1"/>
  <c r="Q60" i="2" s="1"/>
  <c r="N60" i="2"/>
  <c r="O59" i="2"/>
  <c r="P59" i="2" s="1"/>
  <c r="N59" i="2"/>
  <c r="O58" i="2"/>
  <c r="P58" i="2" s="1"/>
  <c r="Q58" i="2" s="1"/>
  <c r="N58" i="2"/>
  <c r="O57" i="2"/>
  <c r="P57" i="2" s="1"/>
  <c r="N57" i="2"/>
  <c r="O56" i="2"/>
  <c r="P56" i="2" s="1"/>
  <c r="Q56" i="2" s="1"/>
  <c r="N56" i="2"/>
  <c r="O55" i="2"/>
  <c r="P55" i="2" s="1"/>
  <c r="N55" i="2"/>
  <c r="O54" i="2"/>
  <c r="P54" i="2" s="1"/>
  <c r="Q54" i="2" s="1"/>
  <c r="N54" i="2"/>
  <c r="O53" i="2"/>
  <c r="P53" i="2" s="1"/>
  <c r="N53" i="2"/>
  <c r="R53" i="2" s="1"/>
  <c r="S53" i="2" s="1"/>
  <c r="O52" i="2"/>
  <c r="P52" i="2" s="1"/>
  <c r="Q52" i="2" s="1"/>
  <c r="N52" i="2"/>
  <c r="O51" i="2"/>
  <c r="P51" i="2" s="1"/>
  <c r="N51" i="2"/>
  <c r="O50" i="2"/>
  <c r="P50" i="2" s="1"/>
  <c r="Q50" i="2" s="1"/>
  <c r="N50" i="2"/>
  <c r="O49" i="2"/>
  <c r="P49" i="2" s="1"/>
  <c r="N49" i="2"/>
  <c r="O48" i="2"/>
  <c r="P48" i="2" s="1"/>
  <c r="Q48" i="2" s="1"/>
  <c r="N48" i="2"/>
  <c r="O47" i="2"/>
  <c r="P47" i="2" s="1"/>
  <c r="N47" i="2"/>
  <c r="O46" i="2"/>
  <c r="P46" i="2" s="1"/>
  <c r="Q46" i="2" s="1"/>
  <c r="N46" i="2"/>
  <c r="O45" i="2"/>
  <c r="P45" i="2" s="1"/>
  <c r="N45" i="2"/>
  <c r="O44" i="2"/>
  <c r="P44" i="2" s="1"/>
  <c r="Q44" i="2" s="1"/>
  <c r="N44" i="2"/>
  <c r="O43" i="2"/>
  <c r="P43" i="2" s="1"/>
  <c r="N43" i="2"/>
  <c r="O42" i="2"/>
  <c r="P42" i="2" s="1"/>
  <c r="Q42" i="2" s="1"/>
  <c r="N42" i="2"/>
  <c r="O41" i="2"/>
  <c r="P41" i="2" s="1"/>
  <c r="N41" i="2"/>
  <c r="O40" i="2"/>
  <c r="P40" i="2" s="1"/>
  <c r="Q40" i="2" s="1"/>
  <c r="N40" i="2"/>
  <c r="O38" i="2"/>
  <c r="P38" i="2" s="1"/>
  <c r="Q38" i="2" s="1"/>
  <c r="N38" i="2"/>
  <c r="O37" i="2"/>
  <c r="P37" i="2" s="1"/>
  <c r="N37" i="2"/>
  <c r="O36" i="2"/>
  <c r="P36" i="2" s="1"/>
  <c r="Q36" i="2" s="1"/>
  <c r="N36" i="2"/>
  <c r="O35" i="2"/>
  <c r="P35" i="2" s="1"/>
  <c r="N35" i="2"/>
  <c r="O33" i="2"/>
  <c r="P33" i="2" s="1"/>
  <c r="N33" i="2"/>
  <c r="O32" i="2"/>
  <c r="P32" i="2" s="1"/>
  <c r="Q32" i="2" s="1"/>
  <c r="N32" i="2"/>
  <c r="O31" i="2"/>
  <c r="P31" i="2" s="1"/>
  <c r="N31" i="2"/>
  <c r="O30" i="2"/>
  <c r="P30" i="2" s="1"/>
  <c r="Q30" i="2" s="1"/>
  <c r="N30" i="2"/>
  <c r="O29" i="2"/>
  <c r="P29" i="2" s="1"/>
  <c r="N29" i="2"/>
  <c r="O28" i="2"/>
  <c r="P28" i="2" s="1"/>
  <c r="N28" i="2"/>
  <c r="O27" i="2"/>
  <c r="P27" i="2" s="1"/>
  <c r="Q27" i="2" s="1"/>
  <c r="N27" i="2"/>
  <c r="O26" i="2"/>
  <c r="P26" i="2" s="1"/>
  <c r="Q26" i="2" s="1"/>
  <c r="N26" i="2"/>
  <c r="O25" i="2"/>
  <c r="N25" i="2"/>
  <c r="O24" i="2"/>
  <c r="P24" i="2" s="1"/>
  <c r="Q24" i="2" s="1"/>
  <c r="N24" i="2"/>
  <c r="O23" i="2"/>
  <c r="N23" i="2"/>
  <c r="O22" i="2"/>
  <c r="P22" i="2" s="1"/>
  <c r="Q22" i="2" s="1"/>
  <c r="N22" i="2"/>
  <c r="O21" i="2"/>
  <c r="N21" i="2"/>
  <c r="O20" i="2"/>
  <c r="P20" i="2" s="1"/>
  <c r="Q20" i="2" s="1"/>
  <c r="N20" i="2"/>
  <c r="O19" i="2"/>
  <c r="N19" i="2"/>
  <c r="O18" i="2"/>
  <c r="P18" i="2" s="1"/>
  <c r="N18" i="2"/>
  <c r="O17" i="2"/>
  <c r="P17" i="2" s="1"/>
  <c r="N17" i="2"/>
  <c r="O16" i="2"/>
  <c r="P16" i="2" s="1"/>
  <c r="N16" i="2"/>
  <c r="O15" i="2"/>
  <c r="P15" i="2" s="1"/>
  <c r="Q15" i="2" s="1"/>
  <c r="N15" i="2"/>
  <c r="R15" i="2" s="1"/>
  <c r="S15" i="2" s="1"/>
  <c r="O14" i="2"/>
  <c r="P14" i="2" s="1"/>
  <c r="N14" i="2"/>
  <c r="O13" i="2"/>
  <c r="N13" i="2"/>
  <c r="O12" i="2"/>
  <c r="P12" i="2" s="1"/>
  <c r="N12" i="2"/>
  <c r="O11" i="2"/>
  <c r="P11" i="2" s="1"/>
  <c r="Q11" i="2" s="1"/>
  <c r="N11" i="2"/>
  <c r="O10" i="2"/>
  <c r="P10" i="2" s="1"/>
  <c r="N10" i="2"/>
  <c r="O9" i="2"/>
  <c r="P9" i="2" s="1"/>
  <c r="Q9" i="2" s="1"/>
  <c r="N9" i="2"/>
  <c r="O8" i="2"/>
  <c r="P8" i="2" s="1"/>
  <c r="N8" i="2"/>
  <c r="F11" i="4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O7" i="2"/>
  <c r="N7" i="2"/>
  <c r="AE3" i="1"/>
  <c r="I5" i="1" l="1"/>
  <c r="AF72" i="1"/>
  <c r="R136" i="2"/>
  <c r="S136" i="2" s="1"/>
  <c r="R75" i="2"/>
  <c r="S75" i="2" s="1"/>
  <c r="R117" i="2"/>
  <c r="S117" i="2" s="1"/>
  <c r="R45" i="2"/>
  <c r="S45" i="2" s="1"/>
  <c r="R51" i="2"/>
  <c r="S51" i="2" s="1"/>
  <c r="R92" i="2"/>
  <c r="S92" i="2" s="1"/>
  <c r="R88" i="2"/>
  <c r="S88" i="2" s="1"/>
  <c r="R140" i="2"/>
  <c r="S140" i="2" s="1"/>
  <c r="R49" i="2"/>
  <c r="S49" i="2" s="1"/>
  <c r="R73" i="2"/>
  <c r="S73" i="2" s="1"/>
  <c r="AB7" i="1"/>
  <c r="U4" i="23"/>
  <c r="AC7" i="1"/>
  <c r="V4" i="23"/>
  <c r="R123" i="2"/>
  <c r="S123" i="2" s="1"/>
  <c r="R132" i="2"/>
  <c r="S132" i="2" s="1"/>
  <c r="R16" i="2"/>
  <c r="S16" i="2" s="1"/>
  <c r="R48" i="2"/>
  <c r="S48" i="2" s="1"/>
  <c r="R77" i="2"/>
  <c r="S77" i="2" s="1"/>
  <c r="R138" i="2"/>
  <c r="S138" i="2" s="1"/>
  <c r="R60" i="2"/>
  <c r="S60" i="2" s="1"/>
  <c r="R90" i="2"/>
  <c r="S90" i="2" s="1"/>
  <c r="R101" i="2"/>
  <c r="S101" i="2" s="1"/>
  <c r="R37" i="2"/>
  <c r="S37" i="2" s="1"/>
  <c r="R50" i="2"/>
  <c r="S50" i="2" s="1"/>
  <c r="R74" i="2"/>
  <c r="S74" i="2" s="1"/>
  <c r="R91" i="2"/>
  <c r="S91" i="2" s="1"/>
  <c r="R108" i="2"/>
  <c r="S108" i="2" s="1"/>
  <c r="R19" i="2"/>
  <c r="S19" i="2" s="1"/>
  <c r="R56" i="2"/>
  <c r="S56" i="2" s="1"/>
  <c r="R66" i="2"/>
  <c r="S66" i="2" s="1"/>
  <c r="R144" i="2"/>
  <c r="S144" i="2" s="1"/>
  <c r="R128" i="2"/>
  <c r="S128" i="2" s="1"/>
  <c r="R145" i="2"/>
  <c r="S145" i="2" s="1"/>
  <c r="R67" i="2"/>
  <c r="S67" i="2" s="1"/>
  <c r="R72" i="2"/>
  <c r="S72" i="2" s="1"/>
  <c r="R106" i="2"/>
  <c r="S106" i="2" s="1"/>
  <c r="R112" i="2"/>
  <c r="S112" i="2" s="1"/>
  <c r="R134" i="2"/>
  <c r="S134" i="2" s="1"/>
  <c r="R63" i="2"/>
  <c r="S63" i="2" s="1"/>
  <c r="R141" i="2"/>
  <c r="S141" i="2" s="1"/>
  <c r="R58" i="2"/>
  <c r="S58" i="2" s="1"/>
  <c r="R93" i="2"/>
  <c r="S93" i="2" s="1"/>
  <c r="R130" i="2"/>
  <c r="S130" i="2" s="1"/>
  <c r="R7" i="2"/>
  <c r="S7" i="2" s="1"/>
  <c r="R59" i="2"/>
  <c r="S59" i="2" s="1"/>
  <c r="R84" i="2"/>
  <c r="S84" i="2" s="1"/>
  <c r="R103" i="2"/>
  <c r="S103" i="2" s="1"/>
  <c r="R137" i="2"/>
  <c r="S137" i="2" s="1"/>
  <c r="R121" i="2"/>
  <c r="S121" i="2" s="1"/>
  <c r="R70" i="2"/>
  <c r="S70" i="2" s="1"/>
  <c r="R99" i="2"/>
  <c r="S99" i="2" s="1"/>
  <c r="R65" i="2"/>
  <c r="S65" i="2" s="1"/>
  <c r="R8" i="2"/>
  <c r="S8" i="2" s="1"/>
  <c r="R80" i="2"/>
  <c r="S80" i="2" s="1"/>
  <c r="R95" i="2"/>
  <c r="S95" i="2" s="1"/>
  <c r="R110" i="2"/>
  <c r="S110" i="2" s="1"/>
  <c r="R133" i="2"/>
  <c r="S133" i="2" s="1"/>
  <c r="R114" i="2"/>
  <c r="S114" i="2" s="1"/>
  <c r="R125" i="2"/>
  <c r="S125" i="2" s="1"/>
  <c r="R46" i="2"/>
  <c r="S46" i="2" s="1"/>
  <c r="R118" i="2"/>
  <c r="S118" i="2" s="1"/>
  <c r="R122" i="2"/>
  <c r="S122" i="2" s="1"/>
  <c r="R129" i="2"/>
  <c r="S129" i="2" s="1"/>
  <c r="P19" i="2"/>
  <c r="Q19" i="2" s="1"/>
  <c r="R24" i="2"/>
  <c r="S24" i="2" s="1"/>
  <c r="R57" i="2"/>
  <c r="S57" i="2" s="1"/>
  <c r="R64" i="2"/>
  <c r="S64" i="2" s="1"/>
  <c r="R81" i="2"/>
  <c r="S81" i="2" s="1"/>
  <c r="R85" i="2"/>
  <c r="S85" i="2" s="1"/>
  <c r="R107" i="2"/>
  <c r="S107" i="2" s="1"/>
  <c r="R111" i="2"/>
  <c r="S111" i="2" s="1"/>
  <c r="R126" i="2"/>
  <c r="S126" i="2" s="1"/>
  <c r="R47" i="2"/>
  <c r="S47" i="2" s="1"/>
  <c r="R54" i="2"/>
  <c r="S54" i="2" s="1"/>
  <c r="R71" i="2"/>
  <c r="S71" i="2" s="1"/>
  <c r="R78" i="2"/>
  <c r="S78" i="2" s="1"/>
  <c r="R89" i="2"/>
  <c r="S89" i="2" s="1"/>
  <c r="R96" i="2"/>
  <c r="S96" i="2" s="1"/>
  <c r="R100" i="2"/>
  <c r="S100" i="2" s="1"/>
  <c r="R115" i="2"/>
  <c r="S115" i="2" s="1"/>
  <c r="R119" i="2"/>
  <c r="S119" i="2" s="1"/>
  <c r="R61" i="2"/>
  <c r="S61" i="2" s="1"/>
  <c r="R68" i="2"/>
  <c r="S68" i="2" s="1"/>
  <c r="R104" i="2"/>
  <c r="S104" i="2" s="1"/>
  <c r="R82" i="2"/>
  <c r="S82" i="2" s="1"/>
  <c r="R86" i="2"/>
  <c r="S86" i="2" s="1"/>
  <c r="R116" i="2"/>
  <c r="S116" i="2" s="1"/>
  <c r="R120" i="2"/>
  <c r="S120" i="2" s="1"/>
  <c r="R127" i="2"/>
  <c r="S127" i="2" s="1"/>
  <c r="R131" i="2"/>
  <c r="S131" i="2" s="1"/>
  <c r="R135" i="2"/>
  <c r="S135" i="2" s="1"/>
  <c r="R139" i="2"/>
  <c r="S139" i="2" s="1"/>
  <c r="R143" i="2"/>
  <c r="S143" i="2" s="1"/>
  <c r="R55" i="2"/>
  <c r="S55" i="2" s="1"/>
  <c r="R62" i="2"/>
  <c r="S62" i="2" s="1"/>
  <c r="R79" i="2"/>
  <c r="S79" i="2" s="1"/>
  <c r="R12" i="2"/>
  <c r="S12" i="2" s="1"/>
  <c r="R52" i="2"/>
  <c r="S52" i="2" s="1"/>
  <c r="R69" i="2"/>
  <c r="S69" i="2" s="1"/>
  <c r="R76" i="2"/>
  <c r="S76" i="2" s="1"/>
  <c r="R83" i="2"/>
  <c r="S83" i="2" s="1"/>
  <c r="R87" i="2"/>
  <c r="S87" i="2" s="1"/>
  <c r="R94" i="2"/>
  <c r="S94" i="2" s="1"/>
  <c r="R105" i="2"/>
  <c r="S105" i="2" s="1"/>
  <c r="R109" i="2"/>
  <c r="S109" i="2" s="1"/>
  <c r="R113" i="2"/>
  <c r="S113" i="2" s="1"/>
  <c r="R98" i="2"/>
  <c r="S98" i="2" s="1"/>
  <c r="R102" i="2"/>
  <c r="S102" i="2" s="1"/>
  <c r="R11" i="2"/>
  <c r="S11" i="2" s="1"/>
  <c r="R9" i="2"/>
  <c r="S9" i="2" s="1"/>
  <c r="E4" i="23"/>
  <c r="M4" i="23"/>
  <c r="L4" i="23"/>
  <c r="K4" i="23"/>
  <c r="J4" i="23"/>
  <c r="I4" i="23"/>
  <c r="C4" i="23"/>
  <c r="R21" i="2"/>
  <c r="S21" i="2" s="1"/>
  <c r="R18" i="2"/>
  <c r="S18" i="2" s="1"/>
  <c r="R44" i="2"/>
  <c r="S44" i="2" s="1"/>
  <c r="Q16" i="2"/>
  <c r="R17" i="2"/>
  <c r="S17" i="2" s="1"/>
  <c r="R28" i="2"/>
  <c r="S28" i="2" s="1"/>
  <c r="P7" i="2"/>
  <c r="Q7" i="2" s="1"/>
  <c r="R13" i="2"/>
  <c r="S13" i="2" s="1"/>
  <c r="Q17" i="2"/>
  <c r="R42" i="2"/>
  <c r="S42" i="2" s="1"/>
  <c r="R10" i="2"/>
  <c r="S10" i="2" s="1"/>
  <c r="R14" i="2"/>
  <c r="S14" i="2" s="1"/>
  <c r="R43" i="2"/>
  <c r="S43" i="2" s="1"/>
  <c r="R41" i="2"/>
  <c r="S41" i="2" s="1"/>
  <c r="R40" i="2"/>
  <c r="S40" i="2" s="1"/>
  <c r="R38" i="2"/>
  <c r="S38" i="2" s="1"/>
  <c r="R36" i="2"/>
  <c r="S36" i="2" s="1"/>
  <c r="R35" i="2"/>
  <c r="S35" i="2" s="1"/>
  <c r="R33" i="2"/>
  <c r="S33" i="2" s="1"/>
  <c r="R32" i="2"/>
  <c r="S32" i="2" s="1"/>
  <c r="R31" i="2"/>
  <c r="S31" i="2" s="1"/>
  <c r="R30" i="2"/>
  <c r="S30" i="2" s="1"/>
  <c r="O23" i="19"/>
  <c r="O24" i="19" s="1"/>
  <c r="O25" i="19" s="1"/>
  <c r="Q25" i="19" s="1"/>
  <c r="R29" i="2"/>
  <c r="S29" i="2" s="1"/>
  <c r="R26" i="2"/>
  <c r="S26" i="2" s="1"/>
  <c r="R22" i="2"/>
  <c r="S22" i="2" s="1"/>
  <c r="P13" i="2"/>
  <c r="Q13" i="2" s="1"/>
  <c r="R27" i="2"/>
  <c r="S27" i="2" s="1"/>
  <c r="P128" i="2"/>
  <c r="Q128" i="2" s="1"/>
  <c r="P130" i="2"/>
  <c r="Q130" i="2" s="1"/>
  <c r="P132" i="2"/>
  <c r="Q132" i="2" s="1"/>
  <c r="P134" i="2"/>
  <c r="Q134" i="2" s="1"/>
  <c r="P136" i="2"/>
  <c r="Q136" i="2" s="1"/>
  <c r="P138" i="2"/>
  <c r="Q138" i="2" s="1"/>
  <c r="P140" i="2"/>
  <c r="Q140" i="2" s="1"/>
  <c r="P142" i="2"/>
  <c r="Q142" i="2" s="1"/>
  <c r="P144" i="2"/>
  <c r="Q144" i="2" s="1"/>
  <c r="Q18" i="2"/>
  <c r="Q28" i="2"/>
  <c r="R20" i="2"/>
  <c r="S20" i="2" s="1"/>
  <c r="Q8" i="2"/>
  <c r="Q12" i="2"/>
  <c r="Q14" i="2"/>
  <c r="P21" i="2"/>
  <c r="Q21" i="2" s="1"/>
  <c r="Q29" i="2"/>
  <c r="Q31" i="2"/>
  <c r="Q33" i="2"/>
  <c r="Q35" i="2"/>
  <c r="Q37" i="2"/>
  <c r="Q41" i="2"/>
  <c r="Q43" i="2"/>
  <c r="Q45" i="2"/>
  <c r="Q47" i="2"/>
  <c r="Q49" i="2"/>
  <c r="Q51" i="2"/>
  <c r="Q53" i="2"/>
  <c r="Q55" i="2"/>
  <c r="Q57" i="2"/>
  <c r="Q59" i="2"/>
  <c r="Q61" i="2"/>
  <c r="Q63" i="2"/>
  <c r="Q65" i="2"/>
  <c r="Q67" i="2"/>
  <c r="Q71" i="2"/>
  <c r="Q75" i="2"/>
  <c r="Q77" i="2"/>
  <c r="Q79" i="2"/>
  <c r="Q81" i="2"/>
  <c r="Q83" i="2"/>
  <c r="Q85" i="2"/>
  <c r="Q91" i="2"/>
  <c r="Q93" i="2"/>
  <c r="Q95" i="2"/>
  <c r="Q97" i="2"/>
  <c r="Q99" i="2"/>
  <c r="Q101" i="2"/>
  <c r="Q103" i="2"/>
  <c r="Q105" i="2"/>
  <c r="Q107" i="2"/>
  <c r="Q109" i="2"/>
  <c r="Q111" i="2"/>
  <c r="Q113" i="2"/>
  <c r="Q115" i="2"/>
  <c r="Q117" i="2"/>
  <c r="Q119" i="2"/>
  <c r="Q121" i="2"/>
  <c r="Q123" i="2"/>
  <c r="Q125" i="2"/>
  <c r="Q127" i="2"/>
  <c r="Q129" i="2"/>
  <c r="Q131" i="2"/>
  <c r="Q133" i="2"/>
  <c r="Q135" i="2"/>
  <c r="Q137" i="2"/>
  <c r="Q139" i="2"/>
  <c r="Q141" i="2"/>
  <c r="Q143" i="2"/>
  <c r="Q145" i="2"/>
  <c r="Q10" i="2"/>
  <c r="P25" i="2"/>
  <c r="Q25" i="2" s="1"/>
  <c r="R25" i="2"/>
  <c r="S25" i="2" s="1"/>
  <c r="O27" i="19"/>
  <c r="O28" i="19" s="1"/>
  <c r="O29" i="19" s="1"/>
  <c r="O30" i="19" s="1"/>
  <c r="O31" i="19" s="1"/>
  <c r="O32" i="19" s="1"/>
  <c r="O33" i="19" s="1"/>
  <c r="O34" i="19" s="1"/>
  <c r="P23" i="2"/>
  <c r="Q23" i="2" s="1"/>
  <c r="R23" i="2"/>
  <c r="S23" i="2" s="1"/>
  <c r="AC9" i="1" l="1"/>
  <c r="V8" i="23" s="1"/>
  <c r="V6" i="23"/>
  <c r="AB9" i="1"/>
  <c r="U8" i="23" s="1"/>
  <c r="U6" i="23"/>
  <c r="N7" i="1"/>
  <c r="G4" i="23"/>
  <c r="I7" i="1"/>
  <c r="B4" i="23"/>
  <c r="U7" i="1"/>
  <c r="N4" i="23"/>
  <c r="M7" i="1"/>
  <c r="F4" i="23"/>
  <c r="K7" i="1"/>
  <c r="D4" i="23"/>
  <c r="P7" i="1"/>
  <c r="I6" i="23" s="1"/>
  <c r="T7" i="1"/>
  <c r="S7" i="1"/>
  <c r="J7" i="1"/>
  <c r="R7" i="1"/>
  <c r="O36" i="19"/>
  <c r="O37" i="19" s="1"/>
  <c r="O38" i="19" s="1"/>
  <c r="O39" i="19" s="1"/>
  <c r="O40" i="19" s="1"/>
  <c r="O41" i="19" s="1"/>
  <c r="O42" i="19" s="1"/>
  <c r="Q42" i="19" s="1"/>
  <c r="Q34" i="19"/>
  <c r="AE5" i="1"/>
  <c r="AE7" i="1" s="1"/>
  <c r="AE9" i="1" s="1"/>
  <c r="L7" i="1"/>
  <c r="Q7" i="1"/>
  <c r="Q118" i="19" l="1"/>
  <c r="P9" i="1"/>
  <c r="I8" i="23" s="1"/>
  <c r="L9" i="1"/>
  <c r="E8" i="23" s="1"/>
  <c r="E6" i="23"/>
  <c r="Q9" i="1"/>
  <c r="J8" i="23" s="1"/>
  <c r="J6" i="23"/>
  <c r="U9" i="1"/>
  <c r="N8" i="23" s="1"/>
  <c r="N6" i="23"/>
  <c r="J9" i="1"/>
  <c r="C8" i="23" s="1"/>
  <c r="C6" i="23"/>
  <c r="M9" i="1"/>
  <c r="F8" i="23" s="1"/>
  <c r="F6" i="23"/>
  <c r="R9" i="1"/>
  <c r="K8" i="23" s="1"/>
  <c r="K6" i="23"/>
  <c r="S9" i="1"/>
  <c r="L8" i="23" s="1"/>
  <c r="L6" i="23"/>
  <c r="T9" i="1"/>
  <c r="M8" i="23" s="1"/>
  <c r="M6" i="23"/>
  <c r="I9" i="1"/>
  <c r="B8" i="23" s="1"/>
  <c r="B6" i="23"/>
  <c r="K9" i="1"/>
  <c r="D8" i="23" s="1"/>
  <c r="D6" i="23"/>
  <c r="N9" i="1"/>
  <c r="G8" i="23" s="1"/>
  <c r="G6" i="23"/>
  <c r="O118" i="19"/>
</calcChain>
</file>

<file path=xl/comments1.xml><?xml version="1.0" encoding="utf-8"?>
<comments xmlns="http://schemas.openxmlformats.org/spreadsheetml/2006/main">
  <authors>
    <author>Michael Harland</author>
  </authors>
  <commentList>
    <comment ref="Q2" authorId="0">
      <text>
        <r>
          <rPr>
            <b/>
            <sz val="9"/>
            <color indexed="81"/>
            <rFont val="Tahoma"/>
            <family val="2"/>
          </rPr>
          <t>Michael Harland:</t>
        </r>
        <r>
          <rPr>
            <sz val="9"/>
            <color indexed="81"/>
            <rFont val="Tahoma"/>
            <family val="2"/>
          </rPr>
          <t xml:space="preserve">
There is an estimated increase in this cost of approx £30 / month (360)</t>
        </r>
      </text>
    </comment>
    <comment ref="Q13" authorId="0">
      <text>
        <r>
          <rPr>
            <b/>
            <sz val="9"/>
            <color indexed="81"/>
            <rFont val="Tahoma"/>
            <family val="2"/>
          </rPr>
          <t>Michael Harland:</t>
        </r>
        <r>
          <rPr>
            <sz val="9"/>
            <color indexed="81"/>
            <rFont val="Tahoma"/>
            <family val="2"/>
          </rPr>
          <t xml:space="preserve">
There is an estimated increase in this cost of approx £30 / month (360)</t>
        </r>
      </text>
    </comment>
  </commentList>
</comments>
</file>

<file path=xl/comments2.xml><?xml version="1.0" encoding="utf-8"?>
<comments xmlns="http://schemas.openxmlformats.org/spreadsheetml/2006/main">
  <authors>
    <author>sci115bew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The Client Name you wish to invoice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Can be taken from the Full List of BU Tab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 xml:space="preserve">Please complete location of work 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>The body of text on the invoice. 
(what you type here will be written on the invoice word for word)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Please use all 3 together as the PO number used for the supplier order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 xml:space="preserve">Total Charge to the Client ensuring it matches the PO amount issued
</t>
        </r>
      </text>
    </comment>
    <comment ref="P5" authorId="0">
      <text>
        <r>
          <rPr>
            <b/>
            <sz val="9"/>
            <color indexed="81"/>
            <rFont val="Tahoma"/>
            <family val="2"/>
          </rPr>
          <t>VAT Calcualted automatically at 20%</t>
        </r>
      </text>
    </comment>
    <comment ref="Q5" authorId="0">
      <text>
        <r>
          <rPr>
            <b/>
            <sz val="9"/>
            <color indexed="81"/>
            <rFont val="Tahoma"/>
            <family val="2"/>
          </rPr>
          <t>Total Value of the invoice including VAT</t>
        </r>
      </text>
    </comment>
    <comment ref="R5" authorId="0">
      <text>
        <r>
          <rPr>
            <b/>
            <sz val="9"/>
            <color indexed="81"/>
            <rFont val="Tahoma"/>
            <family val="2"/>
          </rPr>
          <t>Profit calcualted automatically. Total charge to client less total cost of the job</t>
        </r>
      </text>
    </comment>
    <comment ref="S5" authorId="0">
      <text>
        <r>
          <rPr>
            <b/>
            <sz val="9"/>
            <color indexed="81"/>
            <rFont val="Tahoma"/>
            <family val="2"/>
          </rPr>
          <t xml:space="preserve">Percentage calcualted automatically. 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>This can be found on the Full list of BU tab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Please identify the next number in the sequence. Please keep track of your unique numbers and ensure they tie back to your supplier invoices.
Please note: If you cover for someone and carry out any tag work please communicate this with the retrospective manager to avoid duplication.</t>
        </r>
      </text>
    </comment>
    <comment ref="J6" authorId="0">
      <text>
        <r>
          <rPr>
            <b/>
            <sz val="9"/>
            <color indexed="81"/>
            <rFont val="Tahoma"/>
            <family val="2"/>
          </rPr>
          <t xml:space="preserve">PO from the client. 
Please note NO PO NO INVOICE 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 xml:space="preserve">The cost of wages assoicated with the job if any </t>
        </r>
      </text>
    </comment>
    <comment ref="L6" authorId="0">
      <text>
        <r>
          <rPr>
            <b/>
            <sz val="9"/>
            <color indexed="81"/>
            <rFont val="Tahoma"/>
            <family val="2"/>
          </rPr>
          <t xml:space="preserve">NI Calculated automatically at 13.8%
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 xml:space="preserve">The outside cost from suppliers if any </t>
        </r>
      </text>
    </comment>
  </commentList>
</comments>
</file>

<file path=xl/sharedStrings.xml><?xml version="1.0" encoding="utf-8"?>
<sst xmlns="http://schemas.openxmlformats.org/spreadsheetml/2006/main" count="221" uniqueCount="158">
  <si>
    <t xml:space="preserve">Running total Spend to date&gt;&gt; </t>
  </si>
  <si>
    <t>Running Total Balance to budget &gt;&gt;&gt;</t>
  </si>
  <si>
    <t xml:space="preserve">Available Budget </t>
  </si>
  <si>
    <t>MW</t>
  </si>
  <si>
    <t>WRP</t>
  </si>
  <si>
    <t>Date</t>
  </si>
  <si>
    <t>PO NUMBER</t>
  </si>
  <si>
    <t>Supplier</t>
  </si>
  <si>
    <t>Description</t>
  </si>
  <si>
    <t>Uniforms</t>
  </si>
  <si>
    <t>Vehicle</t>
  </si>
  <si>
    <t>Fuel costs</t>
  </si>
  <si>
    <t>Communication</t>
  </si>
  <si>
    <t>Training</t>
  </si>
  <si>
    <t xml:space="preserve">Cleaning Materials </t>
  </si>
  <si>
    <t>Hygiene   PHS</t>
  </si>
  <si>
    <t>Periodic Drainage</t>
  </si>
  <si>
    <t>Interceptor Cleaning</t>
  </si>
  <si>
    <t>Interceptor Oil Waste</t>
  </si>
  <si>
    <t xml:space="preserve">Invoice Number  </t>
  </si>
  <si>
    <t>Received Date</t>
  </si>
  <si>
    <t>Invoice Total</t>
  </si>
  <si>
    <r>
      <rPr>
        <b/>
        <sz val="12"/>
        <color theme="1"/>
        <rFont val="Calibri"/>
        <family val="2"/>
        <scheme val="minor"/>
      </rPr>
      <t>REBILL</t>
    </r>
    <r>
      <rPr>
        <sz val="11"/>
        <color theme="1"/>
        <rFont val="Calibri"/>
        <family val="2"/>
        <scheme val="minor"/>
      </rPr>
      <t>= If we can charge the client in excess of their standard monthly fee, that does not include any element of work , service, labour cleaning etc.</t>
    </r>
  </si>
  <si>
    <t>Issued?</t>
  </si>
  <si>
    <t>Client</t>
  </si>
  <si>
    <t>Invoice Address</t>
  </si>
  <si>
    <t>Work Location</t>
  </si>
  <si>
    <t>Invoice Description</t>
  </si>
  <si>
    <t>Order Ref</t>
  </si>
  <si>
    <t>PO number</t>
  </si>
  <si>
    <t>Costs</t>
  </si>
  <si>
    <t>Total Price</t>
  </si>
  <si>
    <t>VAT</t>
  </si>
  <si>
    <t>Total Invoice</t>
  </si>
  <si>
    <t>Profit</t>
  </si>
  <si>
    <t>%</t>
  </si>
  <si>
    <t>DO NOT USE Accounts only</t>
  </si>
  <si>
    <t>T/R</t>
  </si>
  <si>
    <t>BU</t>
  </si>
  <si>
    <t>Sequence</t>
  </si>
  <si>
    <t>Wages</t>
  </si>
  <si>
    <t>NI</t>
  </si>
  <si>
    <t>Materials</t>
  </si>
  <si>
    <t>Total</t>
  </si>
  <si>
    <t>Business Unit</t>
  </si>
  <si>
    <t>Invoice number</t>
  </si>
  <si>
    <t xml:space="preserve">ADDED VALUE </t>
  </si>
  <si>
    <r>
      <t>This spreadsheet has been created to show work that we have completed for the client that</t>
    </r>
    <r>
      <rPr>
        <i/>
        <u/>
        <sz val="10"/>
        <color theme="0"/>
        <rFont val="Calibri"/>
        <family val="2"/>
        <scheme val="minor"/>
      </rPr>
      <t xml:space="preserve"> could be seen</t>
    </r>
    <r>
      <rPr>
        <sz val="10"/>
        <color theme="0"/>
        <rFont val="Calibri"/>
        <family val="2"/>
        <scheme val="minor"/>
      </rPr>
      <t xml:space="preserve"> as outside our existing work contract </t>
    </r>
  </si>
  <si>
    <r>
      <t xml:space="preserve">The figures on this spreadsheet are personal estimates and </t>
    </r>
    <r>
      <rPr>
        <b/>
        <i/>
        <u/>
        <sz val="10"/>
        <color theme="1"/>
        <rFont val="Calibri"/>
        <family val="2"/>
        <scheme val="minor"/>
      </rPr>
      <t>should not be used for anything other than the site managers own reference</t>
    </r>
  </si>
  <si>
    <t>Work Detail</t>
  </si>
  <si>
    <t>My estimated costs</t>
  </si>
  <si>
    <t>Running total</t>
  </si>
  <si>
    <t>per year / per job</t>
  </si>
  <si>
    <t>Floor clearing of CAYLI - 2 nights x 2 extra staff</t>
  </si>
  <si>
    <t>Scraping floor tiles up and clearing builders mess</t>
  </si>
  <si>
    <t>Cleaning and painting of Fenney offices 1 x evening staff</t>
  </si>
  <si>
    <t>Cleaning up Office areas after tenant left</t>
  </si>
  <si>
    <t>Cleaning and clearing of Grainger Games 2 x staff - 4 hours</t>
  </si>
  <si>
    <t>Clearing and cleaning of  Grainger games after tenant left</t>
  </si>
  <si>
    <t>Support for Xmas decorations x 1 staff = 4 hours</t>
  </si>
  <si>
    <t xml:space="preserve">After hours support for Fizzco </t>
  </si>
  <si>
    <t>snagging</t>
  </si>
  <si>
    <t>Resiting Xmas decs to south mall x 1 staff = 3 hours</t>
  </si>
  <si>
    <t>Moving and resiting lights to south mall</t>
  </si>
  <si>
    <t>(1 employee</t>
  </si>
  <si>
    <t>Removing xmas decs to south mall x 1 staff = 3 hours</t>
  </si>
  <si>
    <t>(2nd employee</t>
  </si>
  <si>
    <t>Removal of hand rails at police station roof = 2x staff - all day</t>
  </si>
  <si>
    <t>Removing rails to old police station roof for storage at MW</t>
  </si>
  <si>
    <t>Lounge Refurb of walls and paint x 1 staff = 4 evenings</t>
  </si>
  <si>
    <t>Lounge refurbishment after tenant left</t>
  </si>
  <si>
    <t>Weekly internal plant maintenance</t>
  </si>
  <si>
    <t>Covering Shrubs and tubs contract work after contract terminated</t>
  </si>
  <si>
    <t>YTC flood cleanup during the day x 2 staff x 6 hours</t>
  </si>
  <si>
    <t>Flood cleanup after burst downcomer</t>
  </si>
  <si>
    <t>Reduction in Dudley CRT 2ND FLOOR COVER</t>
  </si>
  <si>
    <t>Not happened !!!!!!</t>
  </si>
  <si>
    <t xml:space="preserve">Removal of waste oil from Damascus lounge </t>
  </si>
  <si>
    <t>Dumped by tenant on leaving</t>
  </si>
  <si>
    <t>Clean out to Manor Salon (2 staff over 1 day )</t>
  </si>
  <si>
    <t>Full clean and floor scrub and dry</t>
  </si>
  <si>
    <t>Rectify Snagging in south restrooms  Part 1 (3 staff x 4hours)</t>
  </si>
  <si>
    <t>Painting, edging, removing paper creating snagging list</t>
  </si>
  <si>
    <t>Rectify Snagging in south restrooms  Part 2 (3 staff x 4hours)</t>
  </si>
  <si>
    <t>Full builders clean to 2nd  fix spec.</t>
  </si>
  <si>
    <t>3 staff overnight</t>
  </si>
  <si>
    <t xml:space="preserve">Light replacement to west mall (Full night shift) </t>
  </si>
  <si>
    <t>Fit new type light to west mall section - (N L)</t>
  </si>
  <si>
    <t>Third Builders clean - South Restrooms Part 3 (2 staff x 4 hours)</t>
  </si>
  <si>
    <t>Full builders clean again after workmen refitted all cubicles.</t>
  </si>
  <si>
    <t>Clean up after Datim at rear of iceland (1 staff x 30 minutes)</t>
  </si>
  <si>
    <t>Clean up area after Datim left rubbish lying around.</t>
  </si>
  <si>
    <t>Check for leaks and replace ceiling tiles in shuropody (1 staff x 1 hour)</t>
  </si>
  <si>
    <t xml:space="preserve">Tenant complained of leak in ceiling and insisted on replacement tiles as no leak was found </t>
  </si>
  <si>
    <t>Night shift work with enertech for west mall light rewiring and fitting</t>
  </si>
  <si>
    <t xml:space="preserve">Sunday double shift for digging out the Totems </t>
  </si>
  <si>
    <t xml:space="preserve">Had to dig out three totems </t>
  </si>
  <si>
    <t>Worked double time - Sunday 27/11/19</t>
  </si>
  <si>
    <t xml:space="preserve">Painting picture frames for marketing </t>
  </si>
  <si>
    <t>Painting frames to match branding</t>
  </si>
  <si>
    <t>Putting out and recovering car park signage ?? Per day  x ?? Days</t>
  </si>
  <si>
    <t xml:space="preserve">Install electrical timers exchange x 3 </t>
  </si>
  <si>
    <t>Build a box with a button for the switch on</t>
  </si>
  <si>
    <t>Remove market bunting from southMall</t>
  </si>
  <si>
    <t>Remove all xmas lights from trees at retail ???</t>
  </si>
  <si>
    <t>Put 100 metal barriers to create a walkway for the staging area on switch on</t>
  </si>
  <si>
    <t>Contractor did not do</t>
  </si>
  <si>
    <t>Equipment</t>
  </si>
  <si>
    <t>Putting up main signage around site x 3 plus 13 banners</t>
  </si>
  <si>
    <t>Switch on box for marketing to use on switch on day</t>
  </si>
  <si>
    <t xml:space="preserve">Re tile area that has been dug out when totems removed </t>
  </si>
  <si>
    <t>Setup - safety rails to roof as discussed</t>
  </si>
  <si>
    <t>Savings to contractor quotes</t>
  </si>
  <si>
    <t xml:space="preserve">Reset tiling to totem areas </t>
  </si>
  <si>
    <t>Contractor failure</t>
  </si>
  <si>
    <t>remove and store framed xmas lights from underpass</t>
  </si>
  <si>
    <t>New work</t>
  </si>
  <si>
    <t>remove xmas decs from centre mall</t>
  </si>
  <si>
    <t>Replace damaged matting and check cherry picker - Barclays entrance</t>
  </si>
  <si>
    <t>Install remotes for xmas decs after installer left site (2 staff x 4 hours)</t>
  </si>
  <si>
    <t xml:space="preserve">Mick and Alistair - night shift </t>
  </si>
  <si>
    <t xml:space="preserve">New work </t>
  </si>
  <si>
    <t>Paint tiles in main mall - (Davisons job ??)</t>
  </si>
  <si>
    <t>@£20 / hr</t>
  </si>
  <si>
    <t>Hours on job</t>
  </si>
  <si>
    <t xml:space="preserve">Total </t>
  </si>
  <si>
    <t>Cost of Job</t>
  </si>
  <si>
    <t>Added Value</t>
  </si>
  <si>
    <t>Labour</t>
  </si>
  <si>
    <t>+15%</t>
  </si>
  <si>
    <t xml:space="preserve">+10% </t>
  </si>
  <si>
    <t>Mth Totals</t>
  </si>
  <si>
    <r>
      <t>This spreadsheet has been created to show work that we have completed for the client that</t>
    </r>
    <r>
      <rPr>
        <i/>
        <u/>
        <sz val="14"/>
        <color theme="0"/>
        <rFont val="Calibri"/>
        <family val="2"/>
        <scheme val="minor"/>
      </rPr>
      <t xml:space="preserve"> should be seen</t>
    </r>
    <r>
      <rPr>
        <sz val="14"/>
        <color theme="0"/>
        <rFont val="Calibri"/>
        <family val="2"/>
        <scheme val="minor"/>
      </rPr>
      <t xml:space="preserve"> as outside our existing work contract and Added Value</t>
    </r>
  </si>
  <si>
    <r>
      <t xml:space="preserve">The figures on this spreadsheet are personal estimates and </t>
    </r>
    <r>
      <rPr>
        <b/>
        <i/>
        <u/>
        <sz val="14"/>
        <color theme="1"/>
        <rFont val="Calibri"/>
        <family val="2"/>
        <scheme val="minor"/>
      </rPr>
      <t>should not be used for anything other than the site managers own reference</t>
    </r>
  </si>
  <si>
    <t xml:space="preserve">Average spend per month </t>
  </si>
  <si>
    <t>Budget Figure NOV 20 &gt;&gt;</t>
  </si>
  <si>
    <t>Dig out carpark beds and line and gravel (4 staff 2 days)</t>
  </si>
  <si>
    <t xml:space="preserve">Excavator hire </t>
  </si>
  <si>
    <t>Remove walling from D Perkins and rebuild into Maria B (2 staff x 15hrs)</t>
  </si>
  <si>
    <t>Security Uniforms</t>
  </si>
  <si>
    <t>Equip / Comms</t>
  </si>
  <si>
    <t>Recruitment</t>
  </si>
  <si>
    <t>Apprntice levy</t>
  </si>
  <si>
    <t>Screening</t>
  </si>
  <si>
    <t>SIA Licences</t>
  </si>
  <si>
    <t>CCTV Licence</t>
  </si>
  <si>
    <t>Azure Landscaping</t>
  </si>
  <si>
    <t xml:space="preserve">Veolia Waste </t>
  </si>
  <si>
    <t>Veolia Waste</t>
  </si>
  <si>
    <t>Plants -  Repairs &amp; Maintenance</t>
  </si>
  <si>
    <t>Requested by:</t>
  </si>
  <si>
    <t xml:space="preserve">Site name and Cost code here </t>
  </si>
  <si>
    <t>Budget Figure  &gt;&gt;</t>
  </si>
  <si>
    <t>Budget Figure &gt;&gt;</t>
  </si>
  <si>
    <t>Add your budget figure in these cells &gt;&gt;&gt;&gt;</t>
  </si>
  <si>
    <t>Everything else is automatically calculated</t>
  </si>
  <si>
    <t>Security Budgetry Control</t>
  </si>
  <si>
    <t>Facilities and Operational Budgetry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</si>
</sst>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[$£-809]* #,##0.00_-;\-[$£-809]* #,##0.00_-;_-[$£-809]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u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0"/>
      <name val="Calibri"/>
      <family val="2"/>
      <scheme val="minor"/>
    </font>
    <font>
      <i/>
      <u/>
      <sz val="14"/>
      <color theme="0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</cellStyleXfs>
  <cellXfs count="495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44" fontId="0" fillId="3" borderId="6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4" fontId="0" fillId="4" borderId="8" xfId="1" applyFont="1" applyFill="1" applyBorder="1" applyAlignment="1">
      <alignment horizontal="center" vertical="center"/>
    </xf>
    <xf numFmtId="44" fontId="0" fillId="3" borderId="9" xfId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4" fontId="0" fillId="5" borderId="8" xfId="1" applyFont="1" applyFill="1" applyBorder="1" applyAlignment="1">
      <alignment horizontal="center" vertical="center"/>
    </xf>
    <xf numFmtId="44" fontId="0" fillId="5" borderId="2" xfId="1" applyFont="1" applyFill="1" applyBorder="1" applyAlignment="1">
      <alignment horizontal="center" vertical="center"/>
    </xf>
    <xf numFmtId="44" fontId="0" fillId="5" borderId="11" xfId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9" fontId="2" fillId="6" borderId="4" xfId="2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0" fillId="0" borderId="13" xfId="0" applyBorder="1"/>
    <xf numFmtId="0" fontId="5" fillId="9" borderId="7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left" vertical="center"/>
    </xf>
    <xf numFmtId="0" fontId="5" fillId="9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0" fontId="0" fillId="2" borderId="4" xfId="0" applyFill="1" applyBorder="1"/>
    <xf numFmtId="44" fontId="0" fillId="2" borderId="4" xfId="1" applyFont="1" applyFill="1" applyBorder="1"/>
    <xf numFmtId="44" fontId="0" fillId="2" borderId="16" xfId="1" applyFont="1" applyFill="1" applyBorder="1"/>
    <xf numFmtId="44" fontId="0" fillId="2" borderId="17" xfId="1" applyFont="1" applyFill="1" applyBorder="1"/>
    <xf numFmtId="0" fontId="0" fillId="2" borderId="4" xfId="0" applyFill="1" applyBorder="1" applyAlignment="1">
      <alignment horizontal="center"/>
    </xf>
    <xf numFmtId="14" fontId="0" fillId="2" borderId="4" xfId="0" applyNumberFormat="1" applyFill="1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6" xfId="0" applyBorder="1"/>
    <xf numFmtId="0" fontId="0" fillId="2" borderId="7" xfId="0" applyFill="1" applyBorder="1"/>
    <xf numFmtId="44" fontId="0" fillId="2" borderId="10" xfId="1" applyFont="1" applyFill="1" applyBorder="1"/>
    <xf numFmtId="44" fontId="2" fillId="11" borderId="8" xfId="1" applyFont="1" applyFill="1" applyBorder="1"/>
    <xf numFmtId="14" fontId="3" fillId="10" borderId="4" xfId="0" quotePrefix="1" applyNumberFormat="1" applyFont="1" applyFill="1" applyBorder="1" applyAlignment="1">
      <alignment horizontal="right"/>
    </xf>
    <xf numFmtId="0" fontId="0" fillId="12" borderId="4" xfId="0" applyFill="1" applyBorder="1"/>
    <xf numFmtId="0" fontId="0" fillId="12" borderId="4" xfId="0" applyFill="1" applyBorder="1" applyAlignment="1">
      <alignment horizontal="left"/>
    </xf>
    <xf numFmtId="0" fontId="0" fillId="12" borderId="4" xfId="0" applyFill="1" applyBorder="1" applyAlignment="1">
      <alignment wrapText="1"/>
    </xf>
    <xf numFmtId="44" fontId="0" fillId="2" borderId="7" xfId="1" applyFont="1" applyFill="1" applyBorder="1"/>
    <xf numFmtId="44" fontId="0" fillId="2" borderId="14" xfId="1" applyFont="1" applyFill="1" applyBorder="1"/>
    <xf numFmtId="44" fontId="0" fillId="2" borderId="15" xfId="1" applyFont="1" applyFill="1" applyBorder="1"/>
    <xf numFmtId="0" fontId="0" fillId="2" borderId="7" xfId="0" applyFill="1" applyBorder="1" applyAlignment="1">
      <alignment horizontal="center"/>
    </xf>
    <xf numFmtId="0" fontId="0" fillId="2" borderId="16" xfId="0" applyFill="1" applyBorder="1"/>
    <xf numFmtId="14" fontId="0" fillId="2" borderId="4" xfId="0" quotePrefix="1" applyNumberFormat="1" applyFill="1" applyBorder="1" applyAlignment="1">
      <alignment horizontal="right"/>
    </xf>
    <xf numFmtId="0" fontId="8" fillId="2" borderId="16" xfId="0" applyFont="1" applyFill="1" applyBorder="1"/>
    <xf numFmtId="8" fontId="0" fillId="2" borderId="4" xfId="1" applyNumberFormat="1" applyFont="1" applyFill="1" applyBorder="1"/>
    <xf numFmtId="0" fontId="0" fillId="2" borderId="4" xfId="0" applyFill="1" applyBorder="1" applyAlignment="1">
      <alignment horizontal="left" wrapText="1"/>
    </xf>
    <xf numFmtId="14" fontId="9" fillId="2" borderId="4" xfId="0" quotePrefix="1" applyNumberFormat="1" applyFont="1" applyFill="1" applyBorder="1" applyAlignment="1">
      <alignment horizontal="right"/>
    </xf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8" fontId="9" fillId="2" borderId="4" xfId="0" applyNumberFormat="1" applyFont="1" applyFill="1" applyBorder="1" applyAlignment="1">
      <alignment horizontal="left" wrapText="1"/>
    </xf>
    <xf numFmtId="44" fontId="9" fillId="2" borderId="4" xfId="1" applyFont="1" applyFill="1" applyBorder="1"/>
    <xf numFmtId="8" fontId="9" fillId="2" borderId="4" xfId="1" applyNumberFormat="1" applyFont="1" applyFill="1" applyBorder="1"/>
    <xf numFmtId="44" fontId="9" fillId="2" borderId="16" xfId="1" applyFont="1" applyFill="1" applyBorder="1"/>
    <xf numFmtId="44" fontId="9" fillId="2" borderId="17" xfId="1" applyFont="1" applyFill="1" applyBorder="1"/>
    <xf numFmtId="0" fontId="9" fillId="2" borderId="4" xfId="0" applyFont="1" applyFill="1" applyBorder="1" applyAlignment="1">
      <alignment horizontal="left" wrapText="1"/>
    </xf>
    <xf numFmtId="44" fontId="9" fillId="2" borderId="4" xfId="1" applyFont="1" applyFill="1" applyBorder="1" applyAlignment="1">
      <alignment horizontal="center"/>
    </xf>
    <xf numFmtId="44" fontId="0" fillId="2" borderId="4" xfId="1" applyFont="1" applyFill="1" applyBorder="1" applyAlignment="1">
      <alignment horizontal="center"/>
    </xf>
    <xf numFmtId="44" fontId="0" fillId="2" borderId="7" xfId="1" applyFont="1" applyFill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wrapText="1"/>
    </xf>
    <xf numFmtId="0" fontId="0" fillId="0" borderId="20" xfId="0" applyBorder="1"/>
    <xf numFmtId="0" fontId="0" fillId="2" borderId="17" xfId="0" applyFill="1" applyBorder="1"/>
    <xf numFmtId="9" fontId="0" fillId="0" borderId="0" xfId="2" applyFont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44" fontId="0" fillId="5" borderId="4" xfId="1" applyFont="1" applyFill="1" applyBorder="1" applyAlignment="1">
      <alignment horizontal="center" vertical="center"/>
    </xf>
    <xf numFmtId="9" fontId="0" fillId="5" borderId="18" xfId="2" applyFont="1" applyFill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Border="1"/>
    <xf numFmtId="0" fontId="3" fillId="0" borderId="4" xfId="0" applyFont="1" applyBorder="1"/>
    <xf numFmtId="0" fontId="3" fillId="0" borderId="10" xfId="0" applyFont="1" applyBorder="1" applyAlignment="1">
      <alignment horizontal="center"/>
    </xf>
    <xf numFmtId="0" fontId="0" fillId="0" borderId="1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8" borderId="4" xfId="0" applyFill="1" applyBorder="1" applyAlignment="1">
      <alignment horizontal="left" vertical="top" wrapText="1"/>
    </xf>
    <xf numFmtId="44" fontId="0" fillId="8" borderId="4" xfId="1" applyFont="1" applyFill="1" applyBorder="1" applyAlignment="1">
      <alignment horizontal="center" vertical="center"/>
    </xf>
    <xf numFmtId="0" fontId="0" fillId="8" borderId="0" xfId="0" applyFill="1"/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  <protection locked="0"/>
    </xf>
    <xf numFmtId="43" fontId="0" fillId="0" borderId="4" xfId="3" applyFont="1" applyFill="1" applyBorder="1" applyAlignment="1">
      <alignment horizontal="center" vertical="center"/>
    </xf>
    <xf numFmtId="44" fontId="0" fillId="0" borderId="4" xfId="1" applyFont="1" applyFill="1" applyBorder="1" applyAlignment="1" applyProtection="1">
      <alignment horizontal="center" vertical="center"/>
      <protection locked="0"/>
    </xf>
    <xf numFmtId="44" fontId="0" fillId="0" borderId="4" xfId="1" applyFont="1" applyFill="1" applyBorder="1" applyAlignment="1">
      <alignment horizontal="center" vertical="center"/>
    </xf>
    <xf numFmtId="9" fontId="0" fillId="0" borderId="4" xfId="2" applyFont="1" applyFill="1" applyBorder="1" applyAlignment="1">
      <alignment horizontal="center" vertical="center"/>
    </xf>
    <xf numFmtId="1" fontId="0" fillId="0" borderId="4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quotePrefix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 wrapText="1"/>
    </xf>
    <xf numFmtId="44" fontId="0" fillId="0" borderId="0" xfId="1" applyFont="1" applyFill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1" fontId="0" fillId="0" borderId="0" xfId="1" applyNumberFormat="1" applyFont="1" applyFill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1" fontId="0" fillId="0" borderId="7" xfId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44" fontId="0" fillId="0" borderId="4" xfId="1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44" fontId="9" fillId="16" borderId="1" xfId="1" applyFont="1" applyFill="1" applyBorder="1" applyAlignment="1">
      <alignment horizontal="center" vertical="center"/>
    </xf>
    <xf numFmtId="44" fontId="0" fillId="12" borderId="4" xfId="1" applyFont="1" applyFill="1" applyBorder="1" applyAlignment="1">
      <alignment horizontal="center" vertical="center"/>
    </xf>
    <xf numFmtId="0" fontId="0" fillId="12" borderId="4" xfId="0" applyFill="1" applyBorder="1" applyAlignment="1">
      <alignment horizontal="center"/>
    </xf>
    <xf numFmtId="17" fontId="0" fillId="0" borderId="18" xfId="0" applyNumberFormat="1" applyBorder="1" applyAlignment="1">
      <alignment horizontal="left" vertical="top" wrapText="1"/>
    </xf>
    <xf numFmtId="0" fontId="0" fillId="10" borderId="18" xfId="0" applyFill="1" applyBorder="1" applyAlignment="1">
      <alignment horizontal="left" vertical="top" wrapText="1"/>
    </xf>
    <xf numFmtId="0" fontId="0" fillId="10" borderId="4" xfId="0" applyFill="1" applyBorder="1" applyAlignment="1">
      <alignment horizontal="left" vertical="top" wrapText="1"/>
    </xf>
    <xf numFmtId="0" fontId="0" fillId="10" borderId="4" xfId="0" applyFill="1" applyBorder="1" applyAlignment="1">
      <alignment horizontal="left" vertical="top"/>
    </xf>
    <xf numFmtId="44" fontId="0" fillId="10" borderId="4" xfId="1" applyFont="1" applyFill="1" applyBorder="1" applyAlignment="1">
      <alignment horizontal="center" vertical="center"/>
    </xf>
    <xf numFmtId="14" fontId="0" fillId="2" borderId="4" xfId="1" applyNumberFormat="1" applyFont="1" applyFill="1" applyBorder="1"/>
    <xf numFmtId="164" fontId="0" fillId="0" borderId="4" xfId="1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2" borderId="4" xfId="0" applyFill="1" applyBorder="1" applyAlignment="1">
      <alignment vertical="top" wrapText="1"/>
    </xf>
    <xf numFmtId="0" fontId="0" fillId="17" borderId="4" xfId="0" applyFill="1" applyBorder="1"/>
    <xf numFmtId="44" fontId="0" fillId="17" borderId="4" xfId="0" applyNumberFormat="1" applyFill="1" applyBorder="1"/>
    <xf numFmtId="14" fontId="0" fillId="0" borderId="0" xfId="0" applyNumberFormat="1"/>
    <xf numFmtId="14" fontId="0" fillId="0" borderId="13" xfId="0" applyNumberForma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 applyProtection="1">
      <alignment horizontal="center" vertical="center" wrapText="1"/>
      <protection locked="0"/>
    </xf>
    <xf numFmtId="0" fontId="0" fillId="9" borderId="13" xfId="0" applyFill="1" applyBorder="1" applyAlignment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9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43" fontId="0" fillId="0" borderId="13" xfId="3" applyFont="1" applyFill="1" applyBorder="1" applyAlignment="1">
      <alignment horizontal="center" vertical="center"/>
    </xf>
    <xf numFmtId="44" fontId="0" fillId="0" borderId="13" xfId="1" applyFont="1" applyFill="1" applyBorder="1" applyAlignment="1" applyProtection="1">
      <alignment horizontal="center" vertical="center"/>
      <protection locked="0"/>
    </xf>
    <xf numFmtId="44" fontId="0" fillId="0" borderId="13" xfId="1" applyFont="1" applyFill="1" applyBorder="1" applyAlignment="1">
      <alignment horizontal="center" vertical="center"/>
    </xf>
    <xf numFmtId="9" fontId="0" fillId="0" borderId="13" xfId="2" applyFont="1" applyFill="1" applyBorder="1" applyAlignment="1">
      <alignment horizontal="center" vertical="center"/>
    </xf>
    <xf numFmtId="1" fontId="0" fillId="0" borderId="13" xfId="1" applyNumberFormat="1" applyFont="1" applyFill="1" applyBorder="1" applyAlignment="1">
      <alignment horizontal="center" vertical="center"/>
    </xf>
    <xf numFmtId="14" fontId="0" fillId="0" borderId="34" xfId="0" applyNumberForma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 applyProtection="1">
      <alignment horizontal="center" vertical="center" wrapText="1"/>
      <protection locked="0"/>
    </xf>
    <xf numFmtId="0" fontId="0" fillId="9" borderId="34" xfId="0" applyFill="1" applyBorder="1" applyAlignment="1">
      <alignment horizontal="center" vertical="center" wrapText="1"/>
    </xf>
    <xf numFmtId="0" fontId="0" fillId="0" borderId="34" xfId="0" applyFill="1" applyBorder="1" applyAlignment="1" applyProtection="1">
      <alignment horizontal="center" vertical="center" wrapText="1"/>
      <protection locked="0"/>
    </xf>
    <xf numFmtId="0" fontId="0" fillId="9" borderId="34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43" fontId="0" fillId="0" borderId="34" xfId="3" applyFont="1" applyFill="1" applyBorder="1" applyAlignment="1">
      <alignment horizontal="center" vertical="center"/>
    </xf>
    <xf numFmtId="44" fontId="0" fillId="0" borderId="34" xfId="1" applyFont="1" applyFill="1" applyBorder="1" applyAlignment="1" applyProtection="1">
      <alignment horizontal="center" vertical="center"/>
      <protection locked="0"/>
    </xf>
    <xf numFmtId="44" fontId="0" fillId="0" borderId="34" xfId="1" applyFont="1" applyFill="1" applyBorder="1" applyAlignment="1">
      <alignment horizontal="center" vertical="center"/>
    </xf>
    <xf numFmtId="9" fontId="0" fillId="0" borderId="34" xfId="2" applyFont="1" applyFill="1" applyBorder="1" applyAlignment="1">
      <alignment horizontal="center" vertical="center"/>
    </xf>
    <xf numFmtId="1" fontId="0" fillId="0" borderId="34" xfId="1" applyNumberFormat="1" applyFont="1" applyFill="1" applyBorder="1" applyAlignment="1">
      <alignment horizontal="center" vertical="center"/>
    </xf>
    <xf numFmtId="164" fontId="0" fillId="0" borderId="4" xfId="0" applyNumberFormat="1" applyBorder="1"/>
    <xf numFmtId="0" fontId="0" fillId="0" borderId="4" xfId="0" applyNumberFormat="1" applyBorder="1" applyAlignment="1">
      <alignment horizontal="center" vertical="center"/>
    </xf>
    <xf numFmtId="0" fontId="0" fillId="0" borderId="0" xfId="0" applyBorder="1"/>
    <xf numFmtId="0" fontId="0" fillId="12" borderId="4" xfId="0" applyFill="1" applyBorder="1" applyAlignment="1">
      <alignment horizontal="center" vertical="center"/>
    </xf>
    <xf numFmtId="0" fontId="0" fillId="12" borderId="4" xfId="0" quotePrefix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" fontId="0" fillId="0" borderId="4" xfId="0" applyNumberFormat="1" applyBorder="1" applyAlignment="1">
      <alignment horizontal="center" vertical="center"/>
    </xf>
    <xf numFmtId="0" fontId="0" fillId="17" borderId="4" xfId="0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0" fillId="17" borderId="4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17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17" borderId="13" xfId="0" applyFill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17" borderId="13" xfId="0" applyNumberFormat="1" applyFill="1" applyBorder="1" applyAlignment="1">
      <alignment horizontal="center" vertical="center"/>
    </xf>
    <xf numFmtId="44" fontId="0" fillId="0" borderId="13" xfId="1" applyFont="1" applyBorder="1" applyAlignment="1">
      <alignment horizontal="center" vertical="center"/>
    </xf>
    <xf numFmtId="44" fontId="0" fillId="0" borderId="13" xfId="0" applyNumberFormat="1" applyBorder="1" applyAlignment="1">
      <alignment horizontal="center" vertical="center"/>
    </xf>
    <xf numFmtId="0" fontId="0" fillId="17" borderId="13" xfId="0" applyFill="1" applyBorder="1"/>
    <xf numFmtId="9" fontId="0" fillId="12" borderId="4" xfId="0" quotePrefix="1" applyNumberForma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17" borderId="7" xfId="0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17" borderId="7" xfId="0" applyNumberFormat="1" applyFill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0" fontId="0" fillId="17" borderId="7" xfId="0" applyFill="1" applyBorder="1"/>
    <xf numFmtId="44" fontId="0" fillId="10" borderId="7" xfId="0" applyNumberFormat="1" applyFill="1" applyBorder="1"/>
    <xf numFmtId="0" fontId="0" fillId="0" borderId="13" xfId="0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5" xfId="0" applyFill="1" applyBorder="1" applyAlignment="1">
      <alignment horizontal="left" vertical="center"/>
    </xf>
    <xf numFmtId="0" fontId="0" fillId="0" borderId="35" xfId="0" applyNumberFormat="1" applyFill="1" applyBorder="1" applyAlignment="1">
      <alignment horizontal="center" vertical="center"/>
    </xf>
    <xf numFmtId="164" fontId="0" fillId="0" borderId="35" xfId="0" applyNumberFormat="1" applyFill="1" applyBorder="1" applyAlignment="1">
      <alignment horizontal="center" vertical="center"/>
    </xf>
    <xf numFmtId="44" fontId="0" fillId="0" borderId="35" xfId="1" applyFont="1" applyFill="1" applyBorder="1" applyAlignment="1">
      <alignment horizontal="center" vertical="center"/>
    </xf>
    <xf numFmtId="44" fontId="0" fillId="0" borderId="35" xfId="0" applyNumberFormat="1" applyFill="1" applyBorder="1" applyAlignment="1">
      <alignment horizontal="center" vertical="center"/>
    </xf>
    <xf numFmtId="0" fontId="0" fillId="0" borderId="35" xfId="0" applyFill="1" applyBorder="1"/>
    <xf numFmtId="0" fontId="0" fillId="0" borderId="36" xfId="0" applyFill="1" applyBorder="1"/>
    <xf numFmtId="14" fontId="0" fillId="0" borderId="7" xfId="0" applyNumberFormat="1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 applyProtection="1">
      <alignment horizontal="center" vertical="center" wrapText="1"/>
      <protection locked="0"/>
    </xf>
    <xf numFmtId="0" fontId="0" fillId="9" borderId="10" xfId="0" applyFill="1" applyBorder="1" applyAlignment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9" borderId="10" xfId="0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3" fontId="0" fillId="0" borderId="7" xfId="3" applyFont="1" applyFill="1" applyBorder="1" applyAlignment="1">
      <alignment horizontal="center" vertical="center"/>
    </xf>
    <xf numFmtId="44" fontId="0" fillId="0" borderId="7" xfId="1" applyFont="1" applyFill="1" applyBorder="1" applyAlignment="1" applyProtection="1">
      <alignment horizontal="center" vertical="center"/>
      <protection locked="0"/>
    </xf>
    <xf numFmtId="44" fontId="0" fillId="0" borderId="7" xfId="1" applyFont="1" applyFill="1" applyBorder="1" applyAlignment="1">
      <alignment horizontal="center" vertical="center"/>
    </xf>
    <xf numFmtId="9" fontId="0" fillId="0" borderId="7" xfId="2" applyFont="1" applyFill="1" applyBorder="1" applyAlignment="1">
      <alignment horizontal="center" vertical="center"/>
    </xf>
    <xf numFmtId="1" fontId="0" fillId="0" borderId="7" xfId="1" applyNumberFormat="1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43" fontId="0" fillId="0" borderId="37" xfId="3" applyFont="1" applyFill="1" applyBorder="1" applyAlignment="1">
      <alignment horizontal="center" vertical="center"/>
    </xf>
    <xf numFmtId="44" fontId="0" fillId="0" borderId="37" xfId="1" applyFont="1" applyFill="1" applyBorder="1" applyAlignment="1" applyProtection="1">
      <alignment horizontal="center" vertical="center"/>
      <protection locked="0"/>
    </xf>
    <xf numFmtId="44" fontId="0" fillId="0" borderId="37" xfId="1" applyFont="1" applyFill="1" applyBorder="1" applyAlignment="1">
      <alignment horizontal="center" vertical="center"/>
    </xf>
    <xf numFmtId="9" fontId="0" fillId="0" borderId="37" xfId="2" applyFont="1" applyFill="1" applyBorder="1" applyAlignment="1">
      <alignment horizontal="center" vertical="center"/>
    </xf>
    <xf numFmtId="1" fontId="0" fillId="0" borderId="37" xfId="1" applyNumberFormat="1" applyFont="1" applyFill="1" applyBorder="1" applyAlignment="1">
      <alignment horizontal="center" vertical="center"/>
    </xf>
    <xf numFmtId="0" fontId="0" fillId="16" borderId="4" xfId="0" applyFill="1" applyBorder="1"/>
    <xf numFmtId="44" fontId="0" fillId="16" borderId="4" xfId="1" applyFont="1" applyFill="1" applyBorder="1"/>
    <xf numFmtId="14" fontId="0" fillId="0" borderId="38" xfId="0" applyNumberFormat="1" applyFill="1" applyBorder="1" applyAlignment="1">
      <alignment horizontal="center" vertical="center"/>
    </xf>
    <xf numFmtId="0" fontId="1" fillId="9" borderId="38" xfId="0" applyFont="1" applyFill="1" applyBorder="1" applyAlignment="1">
      <alignment horizontal="center" vertical="center" wrapText="1"/>
    </xf>
    <xf numFmtId="0" fontId="1" fillId="9" borderId="38" xfId="0" applyFont="1" applyFill="1" applyBorder="1" applyAlignment="1" applyProtection="1">
      <alignment horizontal="center" vertical="center" wrapText="1"/>
      <protection locked="0"/>
    </xf>
    <xf numFmtId="0" fontId="0" fillId="9" borderId="38" xfId="0" applyFill="1" applyBorder="1" applyAlignment="1">
      <alignment horizontal="center" vertical="center" wrapText="1"/>
    </xf>
    <xf numFmtId="0" fontId="0" fillId="0" borderId="38" xfId="0" applyFill="1" applyBorder="1" applyAlignment="1" applyProtection="1">
      <alignment horizontal="center" vertical="center" wrapText="1"/>
      <protection locked="0"/>
    </xf>
    <xf numFmtId="0" fontId="0" fillId="9" borderId="38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 applyProtection="1">
      <alignment horizontal="center" vertical="center" wrapText="1"/>
      <protection locked="0"/>
    </xf>
    <xf numFmtId="0" fontId="0" fillId="9" borderId="7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17" borderId="35" xfId="0" applyFill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44" fontId="0" fillId="0" borderId="35" xfId="1" applyFont="1" applyBorder="1" applyAlignment="1">
      <alignment horizontal="center" vertical="center"/>
    </xf>
    <xf numFmtId="44" fontId="0" fillId="0" borderId="35" xfId="0" applyNumberFormat="1" applyBorder="1" applyAlignment="1">
      <alignment horizontal="center" vertical="center"/>
    </xf>
    <xf numFmtId="0" fontId="0" fillId="17" borderId="35" xfId="0" applyFill="1" applyBorder="1"/>
    <xf numFmtId="0" fontId="0" fillId="0" borderId="35" xfId="0" applyBorder="1"/>
    <xf numFmtId="44" fontId="0" fillId="0" borderId="35" xfId="0" applyNumberFormat="1" applyFill="1" applyBorder="1"/>
    <xf numFmtId="44" fontId="0" fillId="0" borderId="4" xfId="0" applyNumberFormat="1" applyFill="1" applyBorder="1"/>
    <xf numFmtId="43" fontId="0" fillId="0" borderId="38" xfId="3" applyFont="1" applyFill="1" applyBorder="1" applyAlignment="1">
      <alignment horizontal="center" vertical="center"/>
    </xf>
    <xf numFmtId="44" fontId="0" fillId="0" borderId="38" xfId="1" applyFont="1" applyFill="1" applyBorder="1" applyAlignment="1" applyProtection="1">
      <alignment horizontal="center" vertical="center"/>
      <protection locked="0"/>
    </xf>
    <xf numFmtId="44" fontId="0" fillId="0" borderId="38" xfId="1" applyFont="1" applyFill="1" applyBorder="1" applyAlignment="1">
      <alignment horizontal="center" vertical="center"/>
    </xf>
    <xf numFmtId="9" fontId="0" fillId="0" borderId="38" xfId="2" applyFont="1" applyFill="1" applyBorder="1" applyAlignment="1">
      <alignment horizontal="center" vertical="center"/>
    </xf>
    <xf numFmtId="1" fontId="0" fillId="0" borderId="38" xfId="1" applyNumberFormat="1" applyFont="1" applyFill="1" applyBorder="1" applyAlignment="1">
      <alignment horizontal="center" vertical="center"/>
    </xf>
    <xf numFmtId="14" fontId="0" fillId="0" borderId="37" xfId="0" applyNumberForma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37" xfId="0" applyFill="1" applyBorder="1" applyAlignment="1">
      <alignment horizontal="center" vertical="center" wrapText="1"/>
    </xf>
    <xf numFmtId="0" fontId="0" fillId="0" borderId="37" xfId="0" applyFill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4" fontId="0" fillId="16" borderId="7" xfId="1" applyFont="1" applyFill="1" applyBorder="1"/>
    <xf numFmtId="14" fontId="0" fillId="16" borderId="4" xfId="0" applyNumberFormat="1" applyFill="1" applyBorder="1"/>
    <xf numFmtId="0" fontId="0" fillId="16" borderId="4" xfId="0" applyFill="1" applyBorder="1" applyAlignment="1">
      <alignment horizontal="left"/>
    </xf>
    <xf numFmtId="0" fontId="0" fillId="16" borderId="4" xfId="0" applyFill="1" applyBorder="1" applyAlignment="1">
      <alignment wrapText="1"/>
    </xf>
    <xf numFmtId="0" fontId="0" fillId="16" borderId="4" xfId="0" applyFill="1" applyBorder="1" applyAlignment="1">
      <alignment horizontal="left" wrapText="1"/>
    </xf>
    <xf numFmtId="0" fontId="0" fillId="0" borderId="0" xfId="0" applyFill="1" applyAlignment="1">
      <alignment vertical="center" wrapText="1"/>
    </xf>
    <xf numFmtId="0" fontId="0" fillId="18" borderId="4" xfId="0" applyFill="1" applyBorder="1" applyAlignment="1">
      <alignment horizontal="center" vertical="center" wrapText="1"/>
    </xf>
    <xf numFmtId="44" fontId="0" fillId="18" borderId="4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9" fontId="0" fillId="0" borderId="0" xfId="1" applyNumberFormat="1" applyFont="1" applyFill="1" applyAlignment="1">
      <alignment horizontal="center" vertical="center"/>
    </xf>
    <xf numFmtId="9" fontId="0" fillId="0" borderId="5" xfId="1" applyNumberFormat="1" applyFont="1" applyFill="1" applyBorder="1" applyAlignment="1">
      <alignment horizontal="center" vertical="center"/>
    </xf>
    <xf numFmtId="44" fontId="0" fillId="0" borderId="9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9" fontId="2" fillId="0" borderId="4" xfId="2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4" fontId="0" fillId="18" borderId="9" xfId="1" applyFont="1" applyFill="1" applyBorder="1" applyAlignment="1">
      <alignment horizontal="center" vertical="center"/>
    </xf>
    <xf numFmtId="44" fontId="0" fillId="17" borderId="4" xfId="0" applyNumberFormat="1" applyFill="1" applyBorder="1" applyAlignment="1">
      <alignment horizontal="center" vertical="center"/>
    </xf>
    <xf numFmtId="0" fontId="1" fillId="9" borderId="37" xfId="0" applyFont="1" applyFill="1" applyBorder="1" applyAlignment="1">
      <alignment horizontal="center" vertical="center" wrapText="1"/>
    </xf>
    <xf numFmtId="0" fontId="1" fillId="9" borderId="37" xfId="0" applyFont="1" applyFill="1" applyBorder="1" applyAlignment="1" applyProtection="1">
      <alignment horizontal="center" vertical="center" wrapText="1"/>
      <protection locked="0"/>
    </xf>
    <xf numFmtId="0" fontId="0" fillId="9" borderId="37" xfId="0" applyFill="1" applyBorder="1" applyAlignment="1">
      <alignment horizontal="center" vertical="center" wrapText="1"/>
    </xf>
    <xf numFmtId="0" fontId="0" fillId="9" borderId="37" xfId="0" applyFill="1" applyBorder="1" applyAlignment="1">
      <alignment horizontal="center" vertical="center"/>
    </xf>
    <xf numFmtId="0" fontId="0" fillId="0" borderId="7" xfId="0" applyFill="1" applyBorder="1" applyAlignment="1" applyProtection="1">
      <alignment horizontal="center" vertical="center"/>
      <protection locked="0"/>
    </xf>
    <xf numFmtId="44" fontId="0" fillId="9" borderId="37" xfId="1" applyFont="1" applyFill="1" applyBorder="1" applyAlignment="1">
      <alignment horizontal="center" vertical="center"/>
    </xf>
    <xf numFmtId="14" fontId="0" fillId="9" borderId="37" xfId="0" applyNumberFormat="1" applyFill="1" applyBorder="1" applyAlignment="1">
      <alignment horizontal="center" vertical="center"/>
    </xf>
    <xf numFmtId="14" fontId="0" fillId="9" borderId="38" xfId="0" applyNumberFormat="1" applyFill="1" applyBorder="1" applyAlignment="1">
      <alignment horizontal="center" vertical="center"/>
    </xf>
    <xf numFmtId="14" fontId="8" fillId="16" borderId="4" xfId="0" applyNumberFormat="1" applyFont="1" applyFill="1" applyBorder="1"/>
    <xf numFmtId="0" fontId="8" fillId="16" borderId="4" xfId="0" applyFont="1" applyFill="1" applyBorder="1"/>
    <xf numFmtId="0" fontId="8" fillId="16" borderId="4" xfId="0" applyFont="1" applyFill="1" applyBorder="1" applyAlignment="1">
      <alignment horizontal="left"/>
    </xf>
    <xf numFmtId="0" fontId="8" fillId="16" borderId="4" xfId="0" applyFont="1" applyFill="1" applyBorder="1" applyAlignment="1">
      <alignment wrapText="1"/>
    </xf>
    <xf numFmtId="0" fontId="0" fillId="9" borderId="35" xfId="0" applyFill="1" applyBorder="1" applyAlignment="1">
      <alignment horizontal="center" vertical="center"/>
    </xf>
    <xf numFmtId="0" fontId="0" fillId="0" borderId="37" xfId="0" quotePrefix="1" applyFill="1" applyBorder="1" applyAlignment="1">
      <alignment horizontal="center" vertical="center"/>
    </xf>
    <xf numFmtId="0" fontId="0" fillId="0" borderId="10" xfId="0" applyFill="1" applyBorder="1" applyAlignment="1" applyProtection="1">
      <alignment horizontal="center" vertical="center" wrapText="1"/>
      <protection locked="0"/>
    </xf>
    <xf numFmtId="0" fontId="0" fillId="0" borderId="10" xfId="0" quotePrefix="1" applyFill="1" applyBorder="1" applyAlignment="1">
      <alignment horizontal="center" vertical="center"/>
    </xf>
    <xf numFmtId="43" fontId="0" fillId="0" borderId="10" xfId="3" applyFont="1" applyFill="1" applyBorder="1" applyAlignment="1">
      <alignment horizontal="center" vertical="center"/>
    </xf>
    <xf numFmtId="44" fontId="0" fillId="0" borderId="10" xfId="1" applyFont="1" applyFill="1" applyBorder="1" applyAlignment="1" applyProtection="1">
      <alignment horizontal="center" vertical="center"/>
      <protection locked="0"/>
    </xf>
    <xf numFmtId="44" fontId="0" fillId="0" borderId="10" xfId="1" applyFont="1" applyFill="1" applyBorder="1" applyAlignment="1">
      <alignment horizontal="center" vertical="center"/>
    </xf>
    <xf numFmtId="9" fontId="0" fillId="0" borderId="10" xfId="2" applyFont="1" applyFill="1" applyBorder="1" applyAlignment="1">
      <alignment horizontal="center" vertical="center"/>
    </xf>
    <xf numFmtId="1" fontId="0" fillId="0" borderId="10" xfId="1" applyNumberFormat="1" applyFont="1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43" fontId="0" fillId="0" borderId="39" xfId="3" applyFont="1" applyFill="1" applyBorder="1" applyAlignment="1">
      <alignment horizontal="center" vertical="center"/>
    </xf>
    <xf numFmtId="8" fontId="0" fillId="0" borderId="39" xfId="1" applyNumberFormat="1" applyFont="1" applyFill="1" applyBorder="1" applyAlignment="1" applyProtection="1">
      <alignment horizontal="center" vertical="center"/>
      <protection locked="0"/>
    </xf>
    <xf numFmtId="44" fontId="0" fillId="0" borderId="39" xfId="1" applyFont="1" applyFill="1" applyBorder="1" applyAlignment="1">
      <alignment horizontal="center" vertical="center"/>
    </xf>
    <xf numFmtId="9" fontId="0" fillId="0" borderId="39" xfId="2" applyFont="1" applyFill="1" applyBorder="1" applyAlignment="1">
      <alignment horizontal="center" vertical="center"/>
    </xf>
    <xf numFmtId="1" fontId="0" fillId="0" borderId="39" xfId="1" applyNumberFormat="1" applyFont="1" applyFill="1" applyBorder="1" applyAlignment="1">
      <alignment horizontal="center" vertical="center"/>
    </xf>
    <xf numFmtId="14" fontId="0" fillId="0" borderId="0" xfId="0" applyNumberFormat="1" applyFill="1"/>
    <xf numFmtId="14" fontId="0" fillId="0" borderId="0" xfId="0" applyNumberFormat="1" applyAlignment="1">
      <alignment horizontal="center"/>
    </xf>
    <xf numFmtId="14" fontId="5" fillId="9" borderId="7" xfId="0" applyNumberFormat="1" applyFont="1" applyFill="1" applyBorder="1" applyAlignment="1">
      <alignment horizontal="center" vertical="center"/>
    </xf>
    <xf numFmtId="14" fontId="0" fillId="12" borderId="4" xfId="0" applyNumberFormat="1" applyFill="1" applyBorder="1"/>
    <xf numFmtId="14" fontId="0" fillId="0" borderId="4" xfId="0" applyNumberFormat="1" applyBorder="1"/>
    <xf numFmtId="14" fontId="0" fillId="0" borderId="13" xfId="0" applyNumberFormat="1" applyBorder="1"/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Alignment="1">
      <alignment horizontal="center"/>
    </xf>
    <xf numFmtId="0" fontId="5" fillId="9" borderId="7" xfId="0" applyNumberFormat="1" applyFont="1" applyFill="1" applyBorder="1" applyAlignment="1">
      <alignment horizontal="center" vertical="center"/>
    </xf>
    <xf numFmtId="0" fontId="0" fillId="12" borderId="4" xfId="0" applyNumberFormat="1" applyFill="1" applyBorder="1"/>
    <xf numFmtId="0" fontId="0" fillId="2" borderId="4" xfId="0" applyNumberFormat="1" applyFill="1" applyBorder="1"/>
    <xf numFmtId="0" fontId="0" fillId="16" borderId="4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/>
    </xf>
    <xf numFmtId="0" fontId="0" fillId="0" borderId="13" xfId="0" applyNumberFormat="1" applyBorder="1"/>
    <xf numFmtId="0" fontId="8" fillId="16" borderId="4" xfId="0" applyNumberFormat="1" applyFont="1" applyFill="1" applyBorder="1"/>
    <xf numFmtId="0" fontId="0" fillId="16" borderId="4" xfId="0" applyNumberFormat="1" applyFont="1" applyFill="1" applyBorder="1"/>
    <xf numFmtId="0" fontId="3" fillId="16" borderId="4" xfId="0" applyNumberFormat="1" applyFont="1" applyFill="1" applyBorder="1"/>
    <xf numFmtId="0" fontId="0" fillId="0" borderId="38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 applyProtection="1">
      <alignment horizontal="center" vertical="center" wrapText="1"/>
      <protection locked="0"/>
    </xf>
    <xf numFmtId="0" fontId="5" fillId="19" borderId="7" xfId="0" applyFont="1" applyFill="1" applyBorder="1" applyAlignment="1" applyProtection="1">
      <alignment horizontal="center" vertical="center" wrapText="1"/>
      <protection locked="0"/>
    </xf>
    <xf numFmtId="0" fontId="3" fillId="19" borderId="4" xfId="0" applyFont="1" applyFill="1" applyBorder="1" applyAlignment="1">
      <alignment horizontal="center" vertical="center" wrapText="1"/>
    </xf>
    <xf numFmtId="0" fontId="9" fillId="16" borderId="4" xfId="0" applyFont="1" applyFill="1" applyBorder="1"/>
    <xf numFmtId="0" fontId="0" fillId="16" borderId="7" xfId="0" applyFill="1" applyBorder="1"/>
    <xf numFmtId="44" fontId="0" fillId="16" borderId="7" xfId="1" applyFont="1" applyFill="1" applyBorder="1" applyAlignment="1">
      <alignment horizontal="center"/>
    </xf>
    <xf numFmtId="44" fontId="0" fillId="16" borderId="4" xfId="1" applyFont="1" applyFill="1" applyBorder="1" applyAlignment="1">
      <alignment horizontal="center"/>
    </xf>
    <xf numFmtId="44" fontId="0" fillId="16" borderId="4" xfId="1" applyFont="1" applyFill="1" applyBorder="1" applyAlignment="1">
      <alignment horizontal="center" vertical="center"/>
    </xf>
    <xf numFmtId="9" fontId="2" fillId="6" borderId="16" xfId="2" applyFont="1" applyFill="1" applyBorder="1" applyAlignment="1">
      <alignment horizontal="center" vertical="center"/>
    </xf>
    <xf numFmtId="44" fontId="0" fillId="18" borderId="16" xfId="1" applyFont="1" applyFill="1" applyBorder="1" applyAlignment="1">
      <alignment horizontal="center" vertical="center"/>
    </xf>
    <xf numFmtId="44" fontId="0" fillId="12" borderId="16" xfId="1" applyFont="1" applyFill="1" applyBorder="1" applyAlignment="1">
      <alignment horizontal="center" vertical="center"/>
    </xf>
    <xf numFmtId="0" fontId="3" fillId="19" borderId="17" xfId="0" applyFont="1" applyFill="1" applyBorder="1" applyAlignment="1">
      <alignment horizontal="center" vertical="center" wrapText="1"/>
    </xf>
    <xf numFmtId="44" fontId="0" fillId="16" borderId="17" xfId="1" applyFont="1" applyFill="1" applyBorder="1" applyAlignment="1">
      <alignment horizontal="center" vertical="center"/>
    </xf>
    <xf numFmtId="9" fontId="2" fillId="6" borderId="17" xfId="2" applyFont="1" applyFill="1" applyBorder="1" applyAlignment="1">
      <alignment horizontal="center" vertical="center"/>
    </xf>
    <xf numFmtId="44" fontId="0" fillId="18" borderId="17" xfId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/>
    </xf>
    <xf numFmtId="0" fontId="7" fillId="19" borderId="15" xfId="0" applyFont="1" applyFill="1" applyBorder="1" applyAlignment="1">
      <alignment horizontal="center" vertical="center" wrapText="1"/>
    </xf>
    <xf numFmtId="44" fontId="0" fillId="12" borderId="17" xfId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9" fontId="0" fillId="0" borderId="4" xfId="2" applyFont="1" applyBorder="1" applyAlignment="1">
      <alignment horizontal="center" vertical="center"/>
    </xf>
    <xf numFmtId="9" fontId="0" fillId="6" borderId="4" xfId="2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44" fontId="0" fillId="2" borderId="40" xfId="1" applyFont="1" applyFill="1" applyBorder="1"/>
    <xf numFmtId="44" fontId="0" fillId="2" borderId="40" xfId="1" applyFon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0" xfId="0" applyFill="1" applyBorder="1"/>
    <xf numFmtId="44" fontId="0" fillId="4" borderId="4" xfId="1" applyFont="1" applyFill="1" applyBorder="1" applyAlignment="1">
      <alignment horizontal="center" vertical="center"/>
    </xf>
    <xf numFmtId="44" fontId="0" fillId="13" borderId="4" xfId="1" applyFont="1" applyFill="1" applyBorder="1" applyAlignment="1">
      <alignment horizontal="center" vertical="center"/>
    </xf>
    <xf numFmtId="9" fontId="4" fillId="6" borderId="4" xfId="2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4" fontId="0" fillId="16" borderId="13" xfId="1" applyFont="1" applyFill="1" applyBorder="1" applyAlignment="1">
      <alignment horizontal="center" vertical="center"/>
    </xf>
    <xf numFmtId="0" fontId="2" fillId="15" borderId="8" xfId="0" applyFont="1" applyFill="1" applyBorder="1" applyAlignment="1">
      <alignment horizontal="center" vertical="center" wrapText="1"/>
    </xf>
    <xf numFmtId="0" fontId="2" fillId="15" borderId="22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41" xfId="0" applyFont="1" applyFill="1" applyBorder="1" applyAlignment="1">
      <alignment horizontal="center" vertical="center" wrapText="1"/>
    </xf>
    <xf numFmtId="14" fontId="0" fillId="15" borderId="7" xfId="0" applyNumberFormat="1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 applyProtection="1">
      <alignment horizontal="center" vertical="center" wrapText="1"/>
      <protection locked="0"/>
    </xf>
    <xf numFmtId="0" fontId="0" fillId="15" borderId="7" xfId="0" applyFill="1" applyBorder="1" applyAlignment="1">
      <alignment horizontal="center" vertical="center" wrapText="1"/>
    </xf>
    <xf numFmtId="0" fontId="0" fillId="15" borderId="7" xfId="0" applyFill="1" applyBorder="1" applyAlignment="1" applyProtection="1">
      <alignment horizontal="center" vertical="center" wrapText="1"/>
      <protection locked="0"/>
    </xf>
    <xf numFmtId="44" fontId="0" fillId="15" borderId="7" xfId="1" applyFont="1" applyFill="1" applyBorder="1" applyAlignment="1">
      <alignment horizontal="center" vertical="center"/>
    </xf>
    <xf numFmtId="9" fontId="0" fillId="15" borderId="7" xfId="2" applyFont="1" applyFill="1" applyBorder="1" applyAlignment="1">
      <alignment horizontal="center" vertical="center"/>
    </xf>
    <xf numFmtId="1" fontId="0" fillId="15" borderId="7" xfId="1" applyNumberFormat="1" applyFont="1" applyFill="1" applyBorder="1" applyAlignment="1">
      <alignment horizontal="center" vertical="center"/>
    </xf>
    <xf numFmtId="0" fontId="0" fillId="0" borderId="0" xfId="0" applyFont="1"/>
    <xf numFmtId="14" fontId="0" fillId="2" borderId="4" xfId="0" applyNumberFormat="1" applyFont="1" applyFill="1" applyBorder="1"/>
    <xf numFmtId="0" fontId="0" fillId="2" borderId="4" xfId="0" applyFont="1" applyFill="1" applyBorder="1"/>
    <xf numFmtId="0" fontId="0" fillId="2" borderId="4" xfId="0" applyNumberFormat="1" applyFont="1" applyFill="1" applyBorder="1"/>
    <xf numFmtId="0" fontId="0" fillId="2" borderId="4" xfId="0" applyFont="1" applyFill="1" applyBorder="1" applyAlignment="1">
      <alignment horizontal="left"/>
    </xf>
    <xf numFmtId="0" fontId="0" fillId="2" borderId="4" xfId="0" applyFont="1" applyFill="1" applyBorder="1" applyAlignment="1">
      <alignment wrapText="1"/>
    </xf>
    <xf numFmtId="8" fontId="0" fillId="16" borderId="4" xfId="1" applyNumberFormat="1" applyFont="1" applyFill="1" applyBorder="1"/>
    <xf numFmtId="8" fontId="0" fillId="2" borderId="4" xfId="1" applyNumberFormat="1" applyFont="1" applyFill="1" applyBorder="1" applyAlignment="1">
      <alignment horizontal="center"/>
    </xf>
    <xf numFmtId="44" fontId="23" fillId="11" borderId="4" xfId="1" applyFont="1" applyFill="1" applyBorder="1"/>
    <xf numFmtId="0" fontId="0" fillId="0" borderId="42" xfId="0" applyFill="1" applyBorder="1" applyAlignment="1">
      <alignment horizontal="center" vertical="center"/>
    </xf>
    <xf numFmtId="43" fontId="0" fillId="0" borderId="42" xfId="3" applyFont="1" applyFill="1" applyBorder="1" applyAlignment="1">
      <alignment horizontal="center" vertical="center"/>
    </xf>
    <xf numFmtId="44" fontId="0" fillId="0" borderId="42" xfId="1" applyFont="1" applyFill="1" applyBorder="1" applyAlignment="1" applyProtection="1">
      <alignment horizontal="center" vertical="center"/>
      <protection locked="0"/>
    </xf>
    <xf numFmtId="44" fontId="0" fillId="0" borderId="42" xfId="1" applyFont="1" applyFill="1" applyBorder="1" applyAlignment="1">
      <alignment horizontal="center" vertical="center"/>
    </xf>
    <xf numFmtId="9" fontId="0" fillId="0" borderId="42" xfId="2" applyFont="1" applyFill="1" applyBorder="1" applyAlignment="1">
      <alignment horizontal="center" vertical="center"/>
    </xf>
    <xf numFmtId="1" fontId="0" fillId="0" borderId="42" xfId="1" applyNumberFormat="1" applyFont="1" applyFill="1" applyBorder="1" applyAlignment="1">
      <alignment horizontal="center" vertical="center"/>
    </xf>
    <xf numFmtId="14" fontId="0" fillId="0" borderId="43" xfId="0" applyNumberFormat="1" applyFill="1" applyBorder="1" applyAlignment="1">
      <alignment horizontal="center" vertical="center"/>
    </xf>
    <xf numFmtId="0" fontId="1" fillId="9" borderId="43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 applyProtection="1">
      <alignment horizontal="center" vertical="center" wrapText="1"/>
      <protection locked="0"/>
    </xf>
    <xf numFmtId="0" fontId="0" fillId="9" borderId="43" xfId="0" applyFill="1" applyBorder="1" applyAlignment="1">
      <alignment horizontal="center" vertical="center" wrapText="1"/>
    </xf>
    <xf numFmtId="0" fontId="0" fillId="0" borderId="43" xfId="0" applyFill="1" applyBorder="1" applyAlignment="1" applyProtection="1">
      <alignment horizontal="center" vertical="center" wrapText="1"/>
      <protection locked="0"/>
    </xf>
    <xf numFmtId="0" fontId="0" fillId="9" borderId="43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6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16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6" borderId="4" xfId="0" applyFont="1" applyFill="1" applyBorder="1"/>
    <xf numFmtId="14" fontId="0" fillId="16" borderId="4" xfId="0" applyNumberFormat="1" applyFont="1" applyFill="1" applyBorder="1"/>
    <xf numFmtId="0" fontId="0" fillId="16" borderId="4" xfId="0" applyFont="1" applyFill="1" applyBorder="1" applyAlignment="1">
      <alignment horizontal="center"/>
    </xf>
    <xf numFmtId="0" fontId="0" fillId="16" borderId="4" xfId="0" applyFont="1" applyFill="1" applyBorder="1" applyAlignment="1">
      <alignment horizontal="left"/>
    </xf>
    <xf numFmtId="0" fontId="0" fillId="16" borderId="4" xfId="0" applyFont="1" applyFill="1" applyBorder="1" applyAlignment="1">
      <alignment wrapText="1"/>
    </xf>
    <xf numFmtId="0" fontId="24" fillId="16" borderId="4" xfId="0" applyNumberFormat="1" applyFont="1" applyFill="1" applyBorder="1"/>
    <xf numFmtId="44" fontId="8" fillId="16" borderId="4" xfId="1" applyFont="1" applyFill="1" applyBorder="1"/>
    <xf numFmtId="44" fontId="8" fillId="16" borderId="4" xfId="1" applyFont="1" applyFill="1" applyBorder="1" applyAlignment="1">
      <alignment horizontal="center"/>
    </xf>
    <xf numFmtId="44" fontId="8" fillId="2" borderId="4" xfId="1" applyFont="1" applyFill="1" applyBorder="1"/>
    <xf numFmtId="0" fontId="23" fillId="11" borderId="4" xfId="0" applyFont="1" applyFill="1" applyBorder="1"/>
    <xf numFmtId="44" fontId="2" fillId="11" borderId="22" xfId="1" applyFont="1" applyFill="1" applyBorder="1"/>
    <xf numFmtId="14" fontId="0" fillId="0" borderId="44" xfId="0" applyNumberForma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 applyProtection="1">
      <alignment horizontal="center" vertical="center" wrapText="1"/>
      <protection locked="0"/>
    </xf>
    <xf numFmtId="0" fontId="0" fillId="9" borderId="44" xfId="0" applyFill="1" applyBorder="1" applyAlignment="1">
      <alignment horizontal="center" vertical="center"/>
    </xf>
    <xf numFmtId="0" fontId="0" fillId="0" borderId="44" xfId="0" applyFill="1" applyBorder="1" applyAlignment="1" applyProtection="1">
      <alignment horizontal="center" vertical="center" wrapText="1"/>
      <protection locked="0"/>
    </xf>
    <xf numFmtId="0" fontId="0" fillId="0" borderId="44" xfId="0" quotePrefix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3" fontId="8" fillId="0" borderId="4" xfId="3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42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15" borderId="21" xfId="0" applyFont="1" applyFill="1" applyBorder="1" applyAlignment="1">
      <alignment horizontal="center"/>
    </xf>
    <xf numFmtId="0" fontId="15" fillId="15" borderId="0" xfId="0" applyFont="1" applyFill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15" borderId="2" xfId="0" applyFont="1" applyFill="1" applyBorder="1" applyAlignment="1">
      <alignment horizontal="center" vertical="center"/>
    </xf>
    <xf numFmtId="0" fontId="20" fillId="15" borderId="25" xfId="0" applyFont="1" applyFill="1" applyBorder="1" applyAlignment="1">
      <alignment horizontal="center" vertical="center"/>
    </xf>
    <xf numFmtId="0" fontId="20" fillId="1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0" fillId="10" borderId="16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13" fillId="5" borderId="16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49" fontId="12" fillId="0" borderId="29" xfId="0" applyNumberFormat="1" applyFont="1" applyBorder="1" applyAlignment="1">
      <alignment horizontal="center" vertical="center"/>
    </xf>
    <xf numFmtId="44" fontId="0" fillId="7" borderId="2" xfId="1" applyFont="1" applyFill="1" applyBorder="1" applyAlignment="1">
      <alignment horizontal="center" vertical="center"/>
    </xf>
    <xf numFmtId="44" fontId="0" fillId="7" borderId="25" xfId="1" applyFont="1" applyFill="1" applyBorder="1" applyAlignment="1">
      <alignment horizontal="center" vertical="center"/>
    </xf>
    <xf numFmtId="44" fontId="0" fillId="7" borderId="24" xfId="1" applyFont="1" applyFill="1" applyBorder="1" applyAlignment="1">
      <alignment horizontal="center" vertical="center"/>
    </xf>
    <xf numFmtId="1" fontId="0" fillId="7" borderId="23" xfId="1" applyNumberFormat="1" applyFont="1" applyFill="1" applyBorder="1" applyAlignment="1">
      <alignment horizontal="center" vertical="center"/>
    </xf>
    <xf numFmtId="1" fontId="0" fillId="7" borderId="3" xfId="1" applyNumberFormat="1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1" fontId="0" fillId="8" borderId="25" xfId="1" applyNumberFormat="1" applyFont="1" applyFill="1" applyBorder="1" applyAlignment="1">
      <alignment horizontal="center" vertical="center"/>
    </xf>
    <xf numFmtId="1" fontId="0" fillId="8" borderId="3" xfId="1" applyNumberFormat="1" applyFon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13" borderId="26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0" fillId="13" borderId="31" xfId="0" applyFill="1" applyBorder="1" applyAlignment="1">
      <alignment horizontal="center" vertical="center"/>
    </xf>
    <xf numFmtId="0" fontId="0" fillId="13" borderId="29" xfId="0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25" fillId="20" borderId="45" xfId="0" applyFont="1" applyFill="1" applyBorder="1" applyAlignment="1">
      <alignment horizontal="center"/>
    </xf>
    <xf numFmtId="14" fontId="3" fillId="0" borderId="0" xfId="0" applyNumberFormat="1" applyFont="1" applyAlignment="1">
      <alignment horizontal="center"/>
    </xf>
  </cellXfs>
  <cellStyles count="5">
    <cellStyle name="Comma 2" xfId="3"/>
    <cellStyle name="Currency" xfId="1" builtinId="4"/>
    <cellStyle name="Normal" xfId="0" builtinId="0"/>
    <cellStyle name="Normal 2" xfId="4"/>
    <cellStyle name="Percent" xfId="2" builtinId="5"/>
  </cellStyles>
  <dxfs count="1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2700E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Facility MW Available Budget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'BUDGET UPDATE'!$B$1:$N$1</c:f>
              <c:strCache>
                <c:ptCount val="13"/>
                <c:pt idx="0">
                  <c:v>Uniforms</c:v>
                </c:pt>
                <c:pt idx="1">
                  <c:v>Vehicle</c:v>
                </c:pt>
                <c:pt idx="2">
                  <c:v>Fuel costs</c:v>
                </c:pt>
                <c:pt idx="3">
                  <c:v>Communication</c:v>
                </c:pt>
                <c:pt idx="4">
                  <c:v>Training</c:v>
                </c:pt>
                <c:pt idx="5">
                  <c:v>Cleaning Materials </c:v>
                </c:pt>
                <c:pt idx="6">
                  <c:v>Veolia Waste </c:v>
                </c:pt>
                <c:pt idx="7">
                  <c:v>Azure Landscaping</c:v>
                </c:pt>
                <c:pt idx="8">
                  <c:v>Hygiene   PHS</c:v>
                </c:pt>
                <c:pt idx="9">
                  <c:v>Plants -  Repairs &amp; Maintenance</c:v>
                </c:pt>
                <c:pt idx="10">
                  <c:v>Periodic Drainage</c:v>
                </c:pt>
                <c:pt idx="11">
                  <c:v>Interceptor Cleaning</c:v>
                </c:pt>
                <c:pt idx="12">
                  <c:v>Interceptor Oil Waste</c:v>
                </c:pt>
              </c:strCache>
            </c:strRef>
          </c:cat>
          <c:val>
            <c:numRef>
              <c:f>'BUDGET UPDATE'!$B$8:$N$8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32-412A-B43C-B01C0F77E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1911680"/>
        <c:axId val="221913472"/>
      </c:barChart>
      <c:catAx>
        <c:axId val="221911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13472"/>
        <c:crosses val="autoZero"/>
        <c:auto val="1"/>
        <c:lblAlgn val="ctr"/>
        <c:lblOffset val="100"/>
        <c:noMultiLvlLbl val="0"/>
      </c:catAx>
      <c:valAx>
        <c:axId val="22191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1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GB"/>
              <a:t>Security Available Budget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'BUDGET UPDATE'!$O$1:$V$1</c:f>
              <c:strCache>
                <c:ptCount val="8"/>
                <c:pt idx="0">
                  <c:v>Security Uniforms</c:v>
                </c:pt>
                <c:pt idx="1">
                  <c:v>Equip / Comms</c:v>
                </c:pt>
                <c:pt idx="2">
                  <c:v>Training</c:v>
                </c:pt>
                <c:pt idx="3">
                  <c:v>Recruitment</c:v>
                </c:pt>
                <c:pt idx="4">
                  <c:v>Apprntice levy</c:v>
                </c:pt>
                <c:pt idx="5">
                  <c:v>Screening</c:v>
                </c:pt>
                <c:pt idx="6">
                  <c:v>SIA Licences</c:v>
                </c:pt>
                <c:pt idx="7">
                  <c:v>CCTV Licence</c:v>
                </c:pt>
              </c:strCache>
            </c:strRef>
          </c:cat>
          <c:val>
            <c:numRef>
              <c:f>'BUDGET UPDATE'!$O$8:$V$8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79E-4B1A-878A-6BC6B2BD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21967104"/>
        <c:axId val="221968640"/>
      </c:barChart>
      <c:catAx>
        <c:axId val="221967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68640"/>
        <c:crosses val="autoZero"/>
        <c:auto val="1"/>
        <c:lblAlgn val="ctr"/>
        <c:lblOffset val="100"/>
        <c:noMultiLvlLbl val="0"/>
      </c:catAx>
      <c:valAx>
        <c:axId val="221968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967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10</xdr:row>
      <xdr:rowOff>104775</xdr:rowOff>
    </xdr:from>
    <xdr:to>
      <xdr:col>0</xdr:col>
      <xdr:colOff>552452</xdr:colOff>
      <xdr:row>30</xdr:row>
      <xdr:rowOff>161925</xdr:rowOff>
    </xdr:to>
    <xdr:cxnSp macro="">
      <xdr:nvCxnSpPr>
        <xdr:cNvPr id="3" name="Straight Arrow Connector 2">
          <a:extLst>
            <a:ext uri="{FF2B5EF4-FFF2-40B4-BE49-F238E27FC236}">
              <a16:creationId xmlns="" xmlns:a16="http://schemas.microsoft.com/office/drawing/2014/main" id="{E31340D6-50CE-4C45-929F-032BC2EDB25A}"/>
            </a:ext>
          </a:extLst>
        </xdr:cNvPr>
        <xdr:cNvCxnSpPr/>
      </xdr:nvCxnSpPr>
      <xdr:spPr>
        <a:xfrm flipH="1">
          <a:off x="542925" y="2009775"/>
          <a:ext cx="9527" cy="38671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31</xdr:row>
      <xdr:rowOff>180975</xdr:rowOff>
    </xdr:from>
    <xdr:to>
      <xdr:col>0</xdr:col>
      <xdr:colOff>561975</xdr:colOff>
      <xdr:row>41</xdr:row>
      <xdr:rowOff>0</xdr:rowOff>
    </xdr:to>
    <xdr:cxnSp macro="">
      <xdr:nvCxnSpPr>
        <xdr:cNvPr id="5" name="Straight Arrow Connector 4">
          <a:extLst>
            <a:ext uri="{FF2B5EF4-FFF2-40B4-BE49-F238E27FC236}">
              <a16:creationId xmlns="" xmlns:a16="http://schemas.microsoft.com/office/drawing/2014/main" id="{43272EA5-042B-4B6A-8F20-8EA4447BA7FC}"/>
            </a:ext>
          </a:extLst>
        </xdr:cNvPr>
        <xdr:cNvCxnSpPr/>
      </xdr:nvCxnSpPr>
      <xdr:spPr>
        <a:xfrm>
          <a:off x="561975" y="6086475"/>
          <a:ext cx="0" cy="1828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41</xdr:row>
      <xdr:rowOff>180975</xdr:rowOff>
    </xdr:from>
    <xdr:to>
      <xdr:col>0</xdr:col>
      <xdr:colOff>552450</xdr:colOff>
      <xdr:row>47</xdr:row>
      <xdr:rowOff>161925</xdr:rowOff>
    </xdr:to>
    <xdr:cxnSp macro="">
      <xdr:nvCxnSpPr>
        <xdr:cNvPr id="6" name="Straight Arrow Connector 5">
          <a:extLst>
            <a:ext uri="{FF2B5EF4-FFF2-40B4-BE49-F238E27FC236}">
              <a16:creationId xmlns="" xmlns:a16="http://schemas.microsoft.com/office/drawing/2014/main" id="{2CA1D858-9674-4439-9371-1E635EEF3130}"/>
            </a:ext>
          </a:extLst>
        </xdr:cNvPr>
        <xdr:cNvCxnSpPr/>
      </xdr:nvCxnSpPr>
      <xdr:spPr>
        <a:xfrm>
          <a:off x="552450" y="7991475"/>
          <a:ext cx="0" cy="11239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</xdr:row>
      <xdr:rowOff>14287</xdr:rowOff>
    </xdr:from>
    <xdr:to>
      <xdr:col>4</xdr:col>
      <xdr:colOff>942975</xdr:colOff>
      <xdr:row>23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62001721-69E5-45ED-9D04-12C80D64E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104775</xdr:colOff>
      <xdr:row>9</xdr:row>
      <xdr:rowOff>4762</xdr:rowOff>
    </xdr:from>
    <xdr:to>
      <xdr:col>15</xdr:col>
      <xdr:colOff>1009650</xdr:colOff>
      <xdr:row>23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AD82ADB6-F26F-4AE1-99DE-50A86755E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chael Harland" id="{11B445DD-955D-479B-AA2E-BE43E4CD7789}" userId="Michael Harlan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40" dT="2022-01-13T12:55:48.01" personId="{11B445DD-955D-479B-AA2E-BE43E4CD7789}" id="{EBB0803D-3683-43DB-AA74-572BF482116B}">
    <text>Dec lifts including excess and skips  PO Number 451080</text>
  </threadedComment>
  <threadedComment ref="P40" dT="2022-01-24T13:25:27.76" personId="{11B445DD-955D-479B-AA2E-BE43E4CD7789}" id="{6EBB7801-F1A9-40C7-8841-662E0C2C9F9C}">
    <text>PO 452855</text>
  </threadedComment>
  <threadedComment ref="Q40" dT="2022-01-24T13:25:47.74" personId="{11B445DD-955D-479B-AA2E-BE43E4CD7789}" id="{3503CCA1-06D7-42E4-BC13-409E60E906BA}">
    <text>PO 452856 @ 183.55</text>
  </threadedComment>
  <threadedComment ref="O53" dT="2022-02-10T09:34:28.96" personId="{11B445DD-955D-479B-AA2E-BE43E4CD7789}" id="{B984BED3-4A0A-41F8-A0DF-0FBA3A5791E1}">
    <text>Lifts for January 2022 PO=456334</text>
  </threadedComment>
  <threadedComment ref="P53" dT="2022-02-21T15:39:15.51" personId="{11B445DD-955D-479B-AA2E-BE43E4CD7789}" id="{E8227069-28F4-4DDD-BA61-2A4C1CDB4C0F}">
    <text>PO 457782</text>
  </threadedComment>
  <threadedComment ref="Q53" dT="2022-02-04T09:16:22.44" personId="{11B445DD-955D-479B-AA2E-BE43E4CD7789}" id="{AA828637-1B0B-4379-94BB-82F320FB375F}">
    <text>PO 455068</text>
  </threadedComment>
  <threadedComment ref="O72" dT="2022-03-07T14:42:47.11" personId="{11B445DD-955D-479B-AA2E-BE43E4CD7789}" id="{C2EEEAA8-E211-4367-8666-D5811C2B4530}">
    <text>Feb 22 PO 460206</text>
  </threadedComment>
  <threadedComment ref="P72" dT="2022-03-23T10:55:24.24" personId="{11B445DD-955D-479B-AA2E-BE43E4CD7789}" id="{C31AF122-1291-4919-8490-AE7AA4F821EF}">
    <text>PO 463108</text>
  </threadedComment>
  <threadedComment ref="Q72" dT="2022-03-09T11:12:17.44" personId="{11B445DD-955D-479B-AA2E-BE43E4CD7789}" id="{08EDCF8B-838A-4C8C-948E-85D45BF10990}">
    <text>PO 460609</text>
  </threadedComment>
  <threadedComment ref="G81" dT="2022-03-24T13:39:15.70" personId="{11B445DD-955D-479B-AA2E-BE43E4CD7789}" id="{228DF678-1F32-4DB3-B95C-D34301D94329}">
    <text>This damage was caused due to required use on Retail Park outdoor walkways.</text>
  </threadedComment>
  <threadedComment ref="P86" dT="2022-04-28T07:46:53.77" personId="{11B445DD-955D-479B-AA2E-BE43E4CD7789}" id="{C23F06FD-ABEC-48C0-9711-92F786A649B3}">
    <text>PO 468483</text>
  </threadedComment>
  <threadedComment ref="Q86" dT="2022-03-09T11:12:17.44" personId="{11B445DD-955D-479B-AA2E-BE43E4CD7789}" id="{35693393-3B2B-4C59-8B6F-3D4FFDAD76D7}">
    <text>PO 465565</text>
  </threadedComment>
  <threadedComment ref="P104" dT="2022-05-27T07:47:58.73" personId="{11B445DD-955D-479B-AA2E-BE43E4CD7789}" id="{A9524B3F-8745-48ED-81D3-BC22F59B10DC}">
    <text>PO 472694</text>
  </threadedComment>
  <threadedComment ref="Q104" dT="2022-05-10T10:44:27.08" personId="{11B445DD-955D-479B-AA2E-BE43E4CD7789}" id="{6914406C-5DA5-48FF-8F01-87E1A1A47E01}">
    <text>PO 470017</text>
  </threadedComment>
  <threadedComment ref="P129" dT="2022-05-27T07:47:58.73" personId="{11B445DD-955D-479B-AA2E-BE43E4CD7789}" id="{164D6511-97DE-4483-8499-4BD38EFD06FB}">
    <text>PO 472694</text>
  </threadedComment>
  <threadedComment ref="Q129" dT="2022-05-10T10:44:27.08" personId="{11B445DD-955D-479B-AA2E-BE43E4CD7789}" id="{3D9C5881-292E-4F07-BB7B-B104287E4956}">
    <text>PO 470017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6"/>
  <sheetViews>
    <sheetView topLeftCell="A29" workbookViewId="0">
      <selection activeCell="B50" sqref="B50"/>
    </sheetView>
  </sheetViews>
  <sheetFormatPr defaultRowHeight="15" x14ac:dyDescent="0.25"/>
  <cols>
    <col min="1" max="1" width="12.140625" customWidth="1"/>
    <col min="2" max="2" width="65" customWidth="1"/>
    <col min="3" max="3" width="2.28515625" customWidth="1"/>
    <col min="4" max="4" width="19.7109375" customWidth="1"/>
    <col min="5" max="5" width="2.28515625" customWidth="1"/>
    <col min="6" max="6" width="17.5703125" customWidth="1"/>
    <col min="7" max="7" width="4.85546875" style="45" customWidth="1"/>
    <col min="8" max="8" width="9.140625" customWidth="1"/>
  </cols>
  <sheetData>
    <row r="2" spans="1:12" x14ac:dyDescent="0.25">
      <c r="B2" s="451" t="s">
        <v>46</v>
      </c>
    </row>
    <row r="3" spans="1:12" x14ac:dyDescent="0.25">
      <c r="B3" s="452"/>
    </row>
    <row r="6" spans="1:12" x14ac:dyDescent="0.25">
      <c r="A6" s="453" t="s">
        <v>47</v>
      </c>
      <c r="B6" s="454"/>
      <c r="C6" s="454"/>
      <c r="D6" s="454"/>
      <c r="E6" s="454"/>
      <c r="F6" s="454"/>
      <c r="G6" s="454"/>
      <c r="H6" s="454"/>
    </row>
    <row r="7" spans="1:12" x14ac:dyDescent="0.25">
      <c r="A7" s="455" t="s">
        <v>48</v>
      </c>
      <c r="B7" s="455"/>
      <c r="C7" s="455"/>
      <c r="D7" s="455"/>
      <c r="E7" s="455"/>
      <c r="F7" s="455"/>
      <c r="G7" s="455"/>
    </row>
    <row r="9" spans="1:12" x14ac:dyDescent="0.25">
      <c r="A9" s="92"/>
      <c r="B9" s="93" t="s">
        <v>49</v>
      </c>
      <c r="C9" s="93"/>
      <c r="D9" s="93" t="s">
        <v>50</v>
      </c>
      <c r="E9" s="93"/>
      <c r="F9" s="93" t="s">
        <v>51</v>
      </c>
      <c r="G9" s="94"/>
      <c r="H9" s="34"/>
      <c r="I9" s="34"/>
    </row>
    <row r="10" spans="1:12" x14ac:dyDescent="0.25">
      <c r="D10" t="s">
        <v>52</v>
      </c>
    </row>
    <row r="11" spans="1:12" ht="15" customHeight="1" x14ac:dyDescent="0.25">
      <c r="A11" s="130">
        <v>43556</v>
      </c>
      <c r="B11" s="96" t="s">
        <v>53</v>
      </c>
      <c r="C11" s="97"/>
      <c r="D11" s="87">
        <v>720</v>
      </c>
      <c r="E11" s="87"/>
      <c r="F11" s="87">
        <f>SUM(F10+D11)</f>
        <v>720</v>
      </c>
      <c r="H11" t="s">
        <v>54</v>
      </c>
    </row>
    <row r="12" spans="1:12" ht="15" customHeight="1" x14ac:dyDescent="0.25">
      <c r="A12" s="95"/>
      <c r="B12" s="96" t="s">
        <v>55</v>
      </c>
      <c r="C12" s="97"/>
      <c r="D12" s="87">
        <v>120</v>
      </c>
      <c r="E12" s="87"/>
      <c r="F12" s="87">
        <f t="shared" ref="F12:F48" si="0">SUM(F11+D12)</f>
        <v>840</v>
      </c>
      <c r="H12" t="s">
        <v>56</v>
      </c>
    </row>
    <row r="13" spans="1:12" ht="15" customHeight="1" x14ac:dyDescent="0.25">
      <c r="A13" s="95"/>
      <c r="B13" s="96" t="s">
        <v>57</v>
      </c>
      <c r="C13" s="97"/>
      <c r="D13" s="87">
        <v>120</v>
      </c>
      <c r="E13" s="87"/>
      <c r="F13" s="87">
        <f t="shared" si="0"/>
        <v>960</v>
      </c>
      <c r="H13" t="s">
        <v>58</v>
      </c>
    </row>
    <row r="14" spans="1:12" ht="15" customHeight="1" x14ac:dyDescent="0.25">
      <c r="A14" s="95"/>
      <c r="B14" s="96" t="s">
        <v>59</v>
      </c>
      <c r="C14" s="97"/>
      <c r="D14" s="87">
        <v>60</v>
      </c>
      <c r="E14" s="87"/>
      <c r="F14" s="87">
        <f t="shared" si="0"/>
        <v>1020</v>
      </c>
      <c r="H14" t="s">
        <v>60</v>
      </c>
      <c r="K14" t="s">
        <v>61</v>
      </c>
    </row>
    <row r="15" spans="1:12" ht="15" customHeight="1" x14ac:dyDescent="0.25">
      <c r="A15" s="95"/>
      <c r="B15" s="96" t="s">
        <v>62</v>
      </c>
      <c r="C15" s="97"/>
      <c r="D15" s="87">
        <v>45</v>
      </c>
      <c r="E15" s="87"/>
      <c r="F15" s="87">
        <f t="shared" si="0"/>
        <v>1065</v>
      </c>
      <c r="H15" t="s">
        <v>63</v>
      </c>
      <c r="L15" t="s">
        <v>64</v>
      </c>
    </row>
    <row r="16" spans="1:12" ht="15" customHeight="1" x14ac:dyDescent="0.25">
      <c r="A16" s="95"/>
      <c r="B16" s="96" t="s">
        <v>65</v>
      </c>
      <c r="C16" s="97"/>
      <c r="D16" s="87">
        <v>45</v>
      </c>
      <c r="E16" s="87"/>
      <c r="F16" s="87">
        <f t="shared" si="0"/>
        <v>1110</v>
      </c>
      <c r="H16" t="s">
        <v>63</v>
      </c>
      <c r="L16" t="s">
        <v>66</v>
      </c>
    </row>
    <row r="17" spans="1:12" ht="15" customHeight="1" x14ac:dyDescent="0.25">
      <c r="A17" s="95"/>
      <c r="B17" s="96" t="s">
        <v>67</v>
      </c>
      <c r="C17" s="97"/>
      <c r="D17" s="87">
        <v>240</v>
      </c>
      <c r="E17" s="87"/>
      <c r="F17" s="87">
        <f t="shared" si="0"/>
        <v>1350</v>
      </c>
      <c r="H17" t="s">
        <v>68</v>
      </c>
    </row>
    <row r="18" spans="1:12" ht="15" customHeight="1" x14ac:dyDescent="0.25">
      <c r="A18" s="95"/>
      <c r="B18" s="96" t="s">
        <v>69</v>
      </c>
      <c r="C18" s="97"/>
      <c r="D18" s="87">
        <v>480</v>
      </c>
      <c r="E18" s="87"/>
      <c r="F18" s="87">
        <f t="shared" si="0"/>
        <v>1830</v>
      </c>
      <c r="H18" t="s">
        <v>70</v>
      </c>
    </row>
    <row r="19" spans="1:12" ht="15" customHeight="1" x14ac:dyDescent="0.25">
      <c r="A19" s="95"/>
      <c r="B19" s="96" t="s">
        <v>71</v>
      </c>
      <c r="C19" s="97"/>
      <c r="D19" s="87">
        <v>1250</v>
      </c>
      <c r="E19" s="87"/>
      <c r="F19" s="87">
        <f t="shared" si="0"/>
        <v>3080</v>
      </c>
      <c r="H19" t="s">
        <v>72</v>
      </c>
    </row>
    <row r="20" spans="1:12" ht="15" customHeight="1" x14ac:dyDescent="0.25">
      <c r="A20" s="95"/>
      <c r="B20" s="96" t="s">
        <v>73</v>
      </c>
      <c r="C20" s="97"/>
      <c r="D20" s="87">
        <v>180</v>
      </c>
      <c r="E20" s="87"/>
      <c r="F20" s="87">
        <f t="shared" si="0"/>
        <v>3260</v>
      </c>
      <c r="H20" t="s">
        <v>74</v>
      </c>
    </row>
    <row r="21" spans="1:12" ht="15" customHeight="1" x14ac:dyDescent="0.25">
      <c r="A21" s="95"/>
      <c r="B21" s="98" t="s">
        <v>75</v>
      </c>
      <c r="C21" s="97"/>
      <c r="D21" s="99"/>
      <c r="E21" s="87"/>
      <c r="F21" s="99">
        <f t="shared" si="0"/>
        <v>3260</v>
      </c>
      <c r="H21" s="100" t="s">
        <v>76</v>
      </c>
      <c r="I21" s="100"/>
    </row>
    <row r="22" spans="1:12" ht="15" customHeight="1" x14ac:dyDescent="0.25">
      <c r="A22" s="95"/>
      <c r="B22" s="96" t="s">
        <v>77</v>
      </c>
      <c r="C22" s="97"/>
      <c r="D22" s="87">
        <v>50</v>
      </c>
      <c r="E22" s="87"/>
      <c r="F22" s="87">
        <f t="shared" si="0"/>
        <v>3310</v>
      </c>
      <c r="H22" t="s">
        <v>78</v>
      </c>
    </row>
    <row r="23" spans="1:12" ht="15" customHeight="1" x14ac:dyDescent="0.25">
      <c r="A23" s="95"/>
      <c r="B23" s="96" t="s">
        <v>79</v>
      </c>
      <c r="C23" s="97"/>
      <c r="D23" s="87">
        <v>240</v>
      </c>
      <c r="E23" s="87"/>
      <c r="F23" s="87">
        <f t="shared" si="0"/>
        <v>3550</v>
      </c>
      <c r="H23" t="s">
        <v>80</v>
      </c>
    </row>
    <row r="24" spans="1:12" ht="15" customHeight="1" x14ac:dyDescent="0.25">
      <c r="A24" s="95"/>
      <c r="B24" s="96" t="s">
        <v>81</v>
      </c>
      <c r="C24" s="97"/>
      <c r="D24" s="87">
        <v>200</v>
      </c>
      <c r="E24" s="87"/>
      <c r="F24" s="87">
        <f t="shared" si="0"/>
        <v>3750</v>
      </c>
      <c r="H24" t="s">
        <v>82</v>
      </c>
    </row>
    <row r="25" spans="1:12" ht="15" customHeight="1" x14ac:dyDescent="0.25">
      <c r="A25" s="95"/>
      <c r="B25" s="96" t="s">
        <v>83</v>
      </c>
      <c r="C25" s="97"/>
      <c r="D25" s="87">
        <v>180</v>
      </c>
      <c r="E25" s="87"/>
      <c r="F25" s="87">
        <f t="shared" si="0"/>
        <v>3930</v>
      </c>
      <c r="H25" t="s">
        <v>84</v>
      </c>
      <c r="L25" t="s">
        <v>85</v>
      </c>
    </row>
    <row r="26" spans="1:12" ht="15" customHeight="1" x14ac:dyDescent="0.25">
      <c r="A26" s="95"/>
      <c r="B26" s="96" t="s">
        <v>86</v>
      </c>
      <c r="C26" s="97"/>
      <c r="D26" s="87">
        <v>132</v>
      </c>
      <c r="E26" s="87"/>
      <c r="F26" s="87">
        <f t="shared" si="0"/>
        <v>4062</v>
      </c>
      <c r="H26" t="s">
        <v>87</v>
      </c>
    </row>
    <row r="27" spans="1:12" ht="15" customHeight="1" x14ac:dyDescent="0.25">
      <c r="A27" s="95"/>
      <c r="B27" s="96" t="s">
        <v>88</v>
      </c>
      <c r="C27" s="97"/>
      <c r="D27" s="87">
        <v>120</v>
      </c>
      <c r="E27" s="87"/>
      <c r="F27" s="87">
        <f t="shared" si="0"/>
        <v>4182</v>
      </c>
      <c r="H27" t="s">
        <v>89</v>
      </c>
    </row>
    <row r="28" spans="1:12" ht="15" customHeight="1" x14ac:dyDescent="0.25">
      <c r="A28" s="95"/>
      <c r="B28" s="96" t="s">
        <v>90</v>
      </c>
      <c r="C28" s="97"/>
      <c r="D28" s="87">
        <v>10</v>
      </c>
      <c r="E28" s="87"/>
      <c r="F28" s="87">
        <f t="shared" si="0"/>
        <v>4192</v>
      </c>
      <c r="H28" t="s">
        <v>91</v>
      </c>
    </row>
    <row r="29" spans="1:12" ht="15" customHeight="1" x14ac:dyDescent="0.25">
      <c r="A29" s="95"/>
      <c r="B29" s="96" t="s">
        <v>92</v>
      </c>
      <c r="C29" s="97"/>
      <c r="D29" s="87">
        <v>50</v>
      </c>
      <c r="E29" s="87"/>
      <c r="F29" s="87">
        <f t="shared" si="0"/>
        <v>4242</v>
      </c>
      <c r="H29" t="s">
        <v>93</v>
      </c>
    </row>
    <row r="30" spans="1:12" ht="15" customHeight="1" x14ac:dyDescent="0.25">
      <c r="A30" s="130"/>
      <c r="B30" s="96" t="s">
        <v>94</v>
      </c>
      <c r="C30" s="97"/>
      <c r="D30" s="87">
        <v>360</v>
      </c>
      <c r="E30" s="87"/>
      <c r="F30" s="87">
        <f t="shared" si="0"/>
        <v>4602</v>
      </c>
      <c r="H30" s="97" t="s">
        <v>94</v>
      </c>
    </row>
    <row r="31" spans="1:12" ht="15" customHeight="1" x14ac:dyDescent="0.25">
      <c r="A31" s="131"/>
      <c r="B31" s="132" t="s">
        <v>95</v>
      </c>
      <c r="C31" s="133"/>
      <c r="D31" s="134">
        <v>400</v>
      </c>
      <c r="E31" s="134"/>
      <c r="F31" s="134">
        <f t="shared" si="0"/>
        <v>5002</v>
      </c>
      <c r="H31" t="s">
        <v>96</v>
      </c>
      <c r="K31" t="s">
        <v>97</v>
      </c>
    </row>
    <row r="32" spans="1:12" ht="15" customHeight="1" x14ac:dyDescent="0.25">
      <c r="A32" s="130">
        <v>43770</v>
      </c>
      <c r="B32" s="96"/>
      <c r="C32" s="97"/>
      <c r="D32" s="87"/>
      <c r="E32" s="87"/>
      <c r="F32" s="87">
        <f t="shared" si="0"/>
        <v>5002</v>
      </c>
    </row>
    <row r="33" spans="1:8" ht="15" customHeight="1" x14ac:dyDescent="0.25">
      <c r="A33" s="95"/>
      <c r="B33" s="96" t="s">
        <v>98</v>
      </c>
      <c r="C33" s="97"/>
      <c r="D33" s="87">
        <v>60</v>
      </c>
      <c r="E33" s="87"/>
      <c r="F33" s="87">
        <f t="shared" si="0"/>
        <v>5062</v>
      </c>
      <c r="H33" t="s">
        <v>99</v>
      </c>
    </row>
    <row r="34" spans="1:8" ht="15" customHeight="1" x14ac:dyDescent="0.25">
      <c r="A34" s="95"/>
      <c r="B34" s="96" t="s">
        <v>108</v>
      </c>
      <c r="C34" s="97"/>
      <c r="D34" s="136"/>
      <c r="E34" s="87"/>
      <c r="F34" s="87">
        <f t="shared" si="0"/>
        <v>5062</v>
      </c>
    </row>
    <row r="35" spans="1:8" ht="15" customHeight="1" x14ac:dyDescent="0.25">
      <c r="A35" s="95"/>
      <c r="B35" s="96" t="s">
        <v>100</v>
      </c>
      <c r="C35" s="97"/>
      <c r="D35" s="136"/>
      <c r="E35" s="87"/>
      <c r="F35" s="87">
        <f t="shared" si="0"/>
        <v>5062</v>
      </c>
      <c r="H35" t="s">
        <v>121</v>
      </c>
    </row>
    <row r="36" spans="1:8" ht="15" customHeight="1" x14ac:dyDescent="0.25">
      <c r="A36" s="95"/>
      <c r="B36" s="96" t="s">
        <v>101</v>
      </c>
      <c r="C36" s="97"/>
      <c r="D36" s="136"/>
      <c r="E36" s="87"/>
      <c r="F36" s="87">
        <f t="shared" si="0"/>
        <v>5062</v>
      </c>
    </row>
    <row r="37" spans="1:8" ht="15" customHeight="1" x14ac:dyDescent="0.25">
      <c r="A37" s="95"/>
      <c r="B37" s="96" t="s">
        <v>119</v>
      </c>
      <c r="C37" s="97"/>
      <c r="D37" s="136">
        <v>400</v>
      </c>
      <c r="E37" s="87"/>
      <c r="F37" s="87">
        <f t="shared" si="0"/>
        <v>5462</v>
      </c>
      <c r="H37" t="s">
        <v>120</v>
      </c>
    </row>
    <row r="38" spans="1:8" ht="15" customHeight="1" x14ac:dyDescent="0.25">
      <c r="A38" s="95"/>
      <c r="B38" s="96" t="s">
        <v>102</v>
      </c>
      <c r="C38" s="97"/>
      <c r="D38" s="136">
        <v>100</v>
      </c>
      <c r="E38" s="87"/>
      <c r="F38" s="87">
        <f t="shared" si="0"/>
        <v>5562</v>
      </c>
      <c r="H38" t="s">
        <v>109</v>
      </c>
    </row>
    <row r="39" spans="1:8" ht="15" customHeight="1" x14ac:dyDescent="0.25">
      <c r="A39" s="95"/>
      <c r="B39" s="96" t="s">
        <v>103</v>
      </c>
      <c r="C39" s="97"/>
      <c r="D39" s="136"/>
      <c r="E39" s="87"/>
      <c r="F39" s="87">
        <f t="shared" si="0"/>
        <v>5562</v>
      </c>
    </row>
    <row r="40" spans="1:8" ht="15" customHeight="1" x14ac:dyDescent="0.25">
      <c r="A40" s="95"/>
      <c r="B40" s="96" t="s">
        <v>104</v>
      </c>
      <c r="C40" s="97"/>
      <c r="D40" s="136"/>
      <c r="E40" s="87"/>
      <c r="F40" s="87">
        <f t="shared" si="0"/>
        <v>5562</v>
      </c>
    </row>
    <row r="41" spans="1:8" ht="15" customHeight="1" x14ac:dyDescent="0.25">
      <c r="A41" s="95"/>
      <c r="B41" s="96" t="s">
        <v>105</v>
      </c>
      <c r="C41" s="97"/>
      <c r="D41" s="136"/>
      <c r="E41" s="87"/>
      <c r="F41" s="87">
        <f t="shared" si="0"/>
        <v>5562</v>
      </c>
    </row>
    <row r="42" spans="1:8" x14ac:dyDescent="0.25">
      <c r="A42" s="130">
        <v>43800</v>
      </c>
      <c r="B42" s="96" t="s">
        <v>110</v>
      </c>
      <c r="C42" s="97"/>
      <c r="D42" s="137">
        <v>200</v>
      </c>
      <c r="E42" s="6"/>
      <c r="F42" s="87">
        <f t="shared" si="0"/>
        <v>5762</v>
      </c>
      <c r="H42" t="s">
        <v>106</v>
      </c>
    </row>
    <row r="43" spans="1:8" x14ac:dyDescent="0.25">
      <c r="A43" s="95"/>
      <c r="B43" s="96" t="s">
        <v>111</v>
      </c>
      <c r="C43" s="97"/>
      <c r="D43" s="137">
        <v>500</v>
      </c>
      <c r="E43" s="6"/>
      <c r="F43" s="87">
        <f t="shared" si="0"/>
        <v>6262</v>
      </c>
      <c r="H43" t="s">
        <v>112</v>
      </c>
    </row>
    <row r="44" spans="1:8" x14ac:dyDescent="0.25">
      <c r="A44" s="34"/>
      <c r="B44" s="34" t="s">
        <v>113</v>
      </c>
      <c r="C44" s="34"/>
      <c r="D44" s="34"/>
      <c r="E44" s="34"/>
      <c r="F44" s="87">
        <f t="shared" si="0"/>
        <v>6262</v>
      </c>
      <c r="H44" t="s">
        <v>114</v>
      </c>
    </row>
    <row r="45" spans="1:8" x14ac:dyDescent="0.25">
      <c r="A45" s="34"/>
      <c r="B45" s="34" t="s">
        <v>115</v>
      </c>
      <c r="C45" s="34"/>
      <c r="D45" s="166"/>
      <c r="E45" s="34"/>
      <c r="F45" s="87">
        <f t="shared" si="0"/>
        <v>6262</v>
      </c>
      <c r="H45" t="s">
        <v>116</v>
      </c>
    </row>
    <row r="46" spans="1:8" x14ac:dyDescent="0.25">
      <c r="A46" s="34"/>
      <c r="B46" s="34" t="s">
        <v>117</v>
      </c>
      <c r="C46" s="34"/>
      <c r="D46" s="166"/>
      <c r="E46" s="34"/>
      <c r="F46" s="87">
        <f t="shared" si="0"/>
        <v>6262</v>
      </c>
      <c r="H46" t="s">
        <v>114</v>
      </c>
    </row>
    <row r="47" spans="1:8" x14ac:dyDescent="0.25">
      <c r="A47" s="34"/>
      <c r="B47" s="34" t="s">
        <v>118</v>
      </c>
      <c r="C47" s="34"/>
      <c r="D47" s="166"/>
      <c r="E47" s="34"/>
      <c r="F47" s="87">
        <f t="shared" si="0"/>
        <v>6262</v>
      </c>
      <c r="H47" t="s">
        <v>114</v>
      </c>
    </row>
    <row r="48" spans="1:8" x14ac:dyDescent="0.25">
      <c r="A48" s="34"/>
      <c r="B48" s="34" t="s">
        <v>122</v>
      </c>
      <c r="C48" s="34"/>
      <c r="D48" s="166">
        <v>200</v>
      </c>
      <c r="E48" s="34"/>
      <c r="F48" s="87">
        <f t="shared" si="0"/>
        <v>6462</v>
      </c>
      <c r="H48" t="s">
        <v>116</v>
      </c>
    </row>
    <row r="49" spans="1:6" x14ac:dyDescent="0.25">
      <c r="A49" s="34"/>
      <c r="B49" s="34"/>
      <c r="C49" s="34"/>
      <c r="D49" s="166"/>
      <c r="E49" s="34"/>
      <c r="F49" s="87"/>
    </row>
    <row r="50" spans="1:6" x14ac:dyDescent="0.25">
      <c r="A50" s="34"/>
      <c r="B50" s="34"/>
      <c r="C50" s="34"/>
      <c r="D50" s="166"/>
      <c r="E50" s="34"/>
      <c r="F50" s="87"/>
    </row>
    <row r="51" spans="1:6" x14ac:dyDescent="0.25">
      <c r="A51" s="34"/>
      <c r="B51" s="34"/>
      <c r="C51" s="34"/>
      <c r="D51" s="166"/>
      <c r="E51" s="34"/>
      <c r="F51" s="87"/>
    </row>
    <row r="52" spans="1:6" x14ac:dyDescent="0.25">
      <c r="A52" s="34"/>
      <c r="B52" s="34"/>
      <c r="C52" s="34"/>
      <c r="D52" s="166"/>
      <c r="E52" s="34"/>
      <c r="F52" s="87"/>
    </row>
    <row r="53" spans="1:6" x14ac:dyDescent="0.25">
      <c r="A53" s="34"/>
      <c r="B53" s="34"/>
      <c r="C53" s="34"/>
      <c r="D53" s="166"/>
      <c r="E53" s="34"/>
      <c r="F53" s="87"/>
    </row>
    <row r="54" spans="1:6" x14ac:dyDescent="0.25">
      <c r="A54" s="34"/>
      <c r="B54" s="34"/>
      <c r="C54" s="34"/>
      <c r="D54" s="166"/>
      <c r="E54" s="34"/>
      <c r="F54" s="87"/>
    </row>
    <row r="55" spans="1:6" x14ac:dyDescent="0.25">
      <c r="A55" s="34"/>
      <c r="B55" s="34"/>
      <c r="C55" s="34"/>
      <c r="D55" s="166"/>
      <c r="E55" s="34"/>
      <c r="F55" s="87"/>
    </row>
    <row r="56" spans="1:6" x14ac:dyDescent="0.25">
      <c r="A56" s="34"/>
      <c r="B56" s="34"/>
      <c r="C56" s="34"/>
      <c r="D56" s="166"/>
      <c r="E56" s="34"/>
      <c r="F56" s="87"/>
    </row>
  </sheetData>
  <mergeCells count="3">
    <mergeCell ref="B2:B3"/>
    <mergeCell ref="A6:H6"/>
    <mergeCell ref="A7:G7"/>
  </mergeCells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8"/>
  <sheetViews>
    <sheetView workbookViewId="0">
      <pane ySplit="11" topLeftCell="A12" activePane="bottomLeft" state="frozen"/>
      <selection pane="bottomLeft" activeCell="E15" sqref="E15"/>
    </sheetView>
  </sheetViews>
  <sheetFormatPr defaultRowHeight="15" x14ac:dyDescent="0.25"/>
  <cols>
    <col min="1" max="1" width="12.140625" style="3" customWidth="1"/>
    <col min="2" max="2" width="2.7109375" style="3" customWidth="1"/>
    <col min="3" max="3" width="69.7109375" style="3" customWidth="1"/>
    <col min="4" max="4" width="2.7109375" style="3" customWidth="1"/>
    <col min="5" max="5" width="22" style="3" customWidth="1"/>
    <col min="6" max="6" width="2.7109375" style="3" customWidth="1"/>
    <col min="7" max="7" width="17.42578125" style="3" customWidth="1"/>
    <col min="8" max="8" width="2.7109375" style="3" customWidth="1"/>
    <col min="9" max="9" width="15.42578125" style="3" customWidth="1"/>
    <col min="10" max="10" width="2.7109375" style="3" customWidth="1"/>
    <col min="11" max="11" width="15.42578125" style="3" customWidth="1"/>
    <col min="12" max="12" width="2.7109375" style="3" customWidth="1"/>
    <col min="13" max="13" width="17.5703125" style="3" customWidth="1"/>
    <col min="14" max="14" width="2.7109375" style="3" customWidth="1"/>
    <col min="15" max="15" width="18.28515625" style="3" customWidth="1"/>
    <col min="16" max="16" width="2.7109375" customWidth="1"/>
    <col min="17" max="17" width="10.5703125" bestFit="1" customWidth="1"/>
  </cols>
  <sheetData>
    <row r="2" spans="1:17" x14ac:dyDescent="0.25">
      <c r="C2" s="456" t="s">
        <v>46</v>
      </c>
    </row>
    <row r="3" spans="1:17" x14ac:dyDescent="0.25">
      <c r="C3" s="457"/>
    </row>
    <row r="5" spans="1:17" ht="15.75" thickBot="1" x14ac:dyDescent="0.3"/>
    <row r="6" spans="1:17" ht="19.5" thickBot="1" x14ac:dyDescent="0.3">
      <c r="B6" s="175"/>
      <c r="C6" s="458" t="s">
        <v>132</v>
      </c>
      <c r="D6" s="459"/>
      <c r="E6" s="459"/>
      <c r="F6" s="459"/>
      <c r="G6" s="459"/>
      <c r="H6" s="459"/>
      <c r="I6" s="459"/>
      <c r="J6" s="459"/>
      <c r="K6" s="459"/>
      <c r="L6" s="459"/>
      <c r="M6" s="459"/>
      <c r="N6" s="459"/>
      <c r="O6" s="459"/>
      <c r="P6" s="459"/>
      <c r="Q6" s="460"/>
    </row>
    <row r="7" spans="1:17" ht="19.5" thickBot="1" x14ac:dyDescent="0.3">
      <c r="B7" s="176"/>
      <c r="C7" s="461" t="s">
        <v>133</v>
      </c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3"/>
    </row>
    <row r="9" spans="1:17" x14ac:dyDescent="0.25">
      <c r="A9" s="177"/>
      <c r="B9" s="178"/>
      <c r="C9" s="171" t="s">
        <v>49</v>
      </c>
      <c r="D9" s="194"/>
      <c r="E9" s="171" t="s">
        <v>50</v>
      </c>
      <c r="F9" s="194"/>
      <c r="G9" s="171" t="s">
        <v>128</v>
      </c>
      <c r="H9" s="194"/>
      <c r="I9" s="171" t="s">
        <v>42</v>
      </c>
      <c r="J9" s="194"/>
      <c r="K9" s="171" t="s">
        <v>107</v>
      </c>
      <c r="L9" s="193"/>
      <c r="M9" s="171" t="s">
        <v>125</v>
      </c>
      <c r="N9" s="172"/>
      <c r="O9" s="169" t="s">
        <v>51</v>
      </c>
      <c r="P9" s="168"/>
      <c r="Q9" s="51" t="s">
        <v>131</v>
      </c>
    </row>
    <row r="11" spans="1:17" x14ac:dyDescent="0.25">
      <c r="E11" s="169" t="s">
        <v>124</v>
      </c>
      <c r="F11" s="16"/>
      <c r="G11" s="170" t="s">
        <v>123</v>
      </c>
      <c r="H11" s="16"/>
      <c r="I11" s="192" t="s">
        <v>129</v>
      </c>
      <c r="J11" s="16"/>
      <c r="K11" s="170" t="s">
        <v>130</v>
      </c>
      <c r="L11" s="180"/>
      <c r="M11" s="169" t="s">
        <v>126</v>
      </c>
      <c r="O11" s="169" t="s">
        <v>127</v>
      </c>
    </row>
    <row r="13" spans="1:17" x14ac:dyDescent="0.25">
      <c r="A13" s="173">
        <v>44501</v>
      </c>
      <c r="B13" s="173"/>
      <c r="C13" s="181" t="s">
        <v>136</v>
      </c>
      <c r="D13" s="174"/>
      <c r="E13" s="167">
        <v>48</v>
      </c>
      <c r="F13" s="174"/>
      <c r="G13" s="137">
        <f>SUM(E13*20)</f>
        <v>960</v>
      </c>
      <c r="H13" s="174"/>
      <c r="I13" s="137">
        <f>SUM(G13)*15%</f>
        <v>144</v>
      </c>
      <c r="J13" s="174"/>
      <c r="K13" s="137">
        <f>SUM(G13)*10%</f>
        <v>96</v>
      </c>
      <c r="L13" s="179"/>
      <c r="M13" s="87">
        <f t="shared" ref="M13:M18" si="0">SUM(G13:K13)</f>
        <v>1200</v>
      </c>
      <c r="N13" s="174"/>
      <c r="O13" s="7">
        <f>SUM(O12+M13)</f>
        <v>1200</v>
      </c>
      <c r="P13" s="139"/>
      <c r="Q13" s="34"/>
    </row>
    <row r="14" spans="1:17" x14ac:dyDescent="0.25">
      <c r="A14" s="6"/>
      <c r="B14" s="6"/>
      <c r="C14" s="181" t="s">
        <v>137</v>
      </c>
      <c r="D14" s="174"/>
      <c r="E14" s="167">
        <v>20</v>
      </c>
      <c r="F14" s="174"/>
      <c r="G14" s="137">
        <f t="shared" ref="G14:G42" si="1">SUM(E14*20)</f>
        <v>400</v>
      </c>
      <c r="H14" s="174"/>
      <c r="I14" s="137">
        <f t="shared" ref="I14:I42" si="2">SUM(G14)*15%</f>
        <v>60</v>
      </c>
      <c r="J14" s="174"/>
      <c r="K14" s="137">
        <f t="shared" ref="K14:K42" si="3">SUM(G14)*10%</f>
        <v>40</v>
      </c>
      <c r="L14" s="179"/>
      <c r="M14" s="87">
        <f t="shared" si="0"/>
        <v>500</v>
      </c>
      <c r="N14" s="174"/>
      <c r="O14" s="7">
        <f t="shared" ref="O14:O42" si="4">SUM(O13+M14)</f>
        <v>1700</v>
      </c>
      <c r="P14" s="139"/>
      <c r="Q14" s="34"/>
    </row>
    <row r="15" spans="1:17" x14ac:dyDescent="0.25">
      <c r="A15" s="6"/>
      <c r="B15" s="6"/>
      <c r="C15" s="181" t="s">
        <v>138</v>
      </c>
      <c r="D15" s="174"/>
      <c r="E15" s="167">
        <v>30</v>
      </c>
      <c r="F15" s="174"/>
      <c r="G15" s="137">
        <f t="shared" si="1"/>
        <v>600</v>
      </c>
      <c r="H15" s="174"/>
      <c r="I15" s="137">
        <f t="shared" si="2"/>
        <v>90</v>
      </c>
      <c r="J15" s="174"/>
      <c r="K15" s="137">
        <f t="shared" si="3"/>
        <v>60</v>
      </c>
      <c r="L15" s="179"/>
      <c r="M15" s="87">
        <f t="shared" si="0"/>
        <v>750</v>
      </c>
      <c r="N15" s="174"/>
      <c r="O15" s="7">
        <f t="shared" si="4"/>
        <v>2450</v>
      </c>
      <c r="P15" s="139"/>
      <c r="Q15" s="34"/>
    </row>
    <row r="16" spans="1:17" x14ac:dyDescent="0.25">
      <c r="A16" s="6"/>
      <c r="B16" s="6"/>
      <c r="C16" s="181"/>
      <c r="D16" s="174"/>
      <c r="E16" s="167"/>
      <c r="F16" s="174"/>
      <c r="G16" s="137">
        <f t="shared" si="1"/>
        <v>0</v>
      </c>
      <c r="H16" s="174"/>
      <c r="I16" s="137">
        <f t="shared" si="2"/>
        <v>0</v>
      </c>
      <c r="J16" s="174"/>
      <c r="K16" s="137">
        <f t="shared" si="3"/>
        <v>0</v>
      </c>
      <c r="L16" s="179"/>
      <c r="M16" s="87">
        <f t="shared" si="0"/>
        <v>0</v>
      </c>
      <c r="N16" s="174"/>
      <c r="O16" s="7">
        <f t="shared" si="4"/>
        <v>2450</v>
      </c>
      <c r="P16" s="139"/>
      <c r="Q16" s="34"/>
    </row>
    <row r="17" spans="1:17" x14ac:dyDescent="0.25">
      <c r="A17" s="6"/>
      <c r="B17" s="6"/>
      <c r="C17" s="181"/>
      <c r="D17" s="174"/>
      <c r="E17" s="167"/>
      <c r="F17" s="174"/>
      <c r="G17" s="137">
        <f t="shared" si="1"/>
        <v>0</v>
      </c>
      <c r="H17" s="174"/>
      <c r="I17" s="137">
        <f t="shared" si="2"/>
        <v>0</v>
      </c>
      <c r="J17" s="174"/>
      <c r="K17" s="137">
        <f t="shared" si="3"/>
        <v>0</v>
      </c>
      <c r="L17" s="179"/>
      <c r="M17" s="87">
        <f t="shared" si="0"/>
        <v>0</v>
      </c>
      <c r="N17" s="174"/>
      <c r="O17" s="7">
        <f t="shared" si="4"/>
        <v>2450</v>
      </c>
      <c r="P17" s="139"/>
      <c r="Q17" s="34"/>
    </row>
    <row r="18" spans="1:17" ht="15.75" thickBot="1" x14ac:dyDescent="0.3">
      <c r="A18" s="12"/>
      <c r="B18" s="12"/>
      <c r="C18" s="195"/>
      <c r="D18" s="196"/>
      <c r="E18" s="197"/>
      <c r="F18" s="196"/>
      <c r="G18" s="198">
        <f t="shared" si="1"/>
        <v>0</v>
      </c>
      <c r="H18" s="196"/>
      <c r="I18" s="198">
        <f t="shared" si="2"/>
        <v>0</v>
      </c>
      <c r="J18" s="196"/>
      <c r="K18" s="198">
        <f t="shared" si="3"/>
        <v>0</v>
      </c>
      <c r="L18" s="199"/>
      <c r="M18" s="120">
        <f t="shared" si="0"/>
        <v>0</v>
      </c>
      <c r="N18" s="196"/>
      <c r="O18" s="200">
        <f t="shared" si="4"/>
        <v>2450</v>
      </c>
      <c r="P18" s="201"/>
      <c r="Q18" s="202">
        <f>SUM(M13:M18)</f>
        <v>2450</v>
      </c>
    </row>
    <row r="19" spans="1:17" ht="16.5" thickTop="1" thickBot="1" x14ac:dyDescent="0.3">
      <c r="A19" s="245"/>
      <c r="B19" s="245"/>
      <c r="C19" s="246"/>
      <c r="D19" s="204"/>
      <c r="E19" s="206"/>
      <c r="F19" s="204"/>
      <c r="G19" s="207"/>
      <c r="H19" s="204"/>
      <c r="I19" s="207"/>
      <c r="J19" s="204"/>
      <c r="K19" s="207"/>
      <c r="L19" s="207"/>
      <c r="M19" s="208"/>
      <c r="N19" s="204"/>
      <c r="O19" s="209"/>
      <c r="P19" s="210"/>
      <c r="Q19" s="253"/>
    </row>
    <row r="20" spans="1:17" ht="15.75" thickTop="1" x14ac:dyDescent="0.25">
      <c r="A20" s="183">
        <v>44531</v>
      </c>
      <c r="B20" s="183"/>
      <c r="C20" s="184"/>
      <c r="D20" s="185"/>
      <c r="E20" s="186"/>
      <c r="F20" s="185"/>
      <c r="G20" s="187">
        <f t="shared" si="1"/>
        <v>0</v>
      </c>
      <c r="H20" s="185"/>
      <c r="I20" s="187">
        <f t="shared" si="2"/>
        <v>0</v>
      </c>
      <c r="J20" s="185"/>
      <c r="K20" s="187">
        <f t="shared" si="3"/>
        <v>0</v>
      </c>
      <c r="L20" s="188"/>
      <c r="M20" s="189">
        <f t="shared" ref="M20:M26" si="5">SUM(G20:K20)</f>
        <v>0</v>
      </c>
      <c r="N20" s="185"/>
      <c r="O20" s="190">
        <f>SUM(O19+M20)</f>
        <v>0</v>
      </c>
      <c r="P20" s="191"/>
      <c r="Q20" s="25"/>
    </row>
    <row r="21" spans="1:17" x14ac:dyDescent="0.25">
      <c r="A21" s="6"/>
      <c r="B21" s="16"/>
      <c r="C21" s="182"/>
      <c r="D21" s="174"/>
      <c r="E21" s="167"/>
      <c r="F21" s="174"/>
      <c r="G21" s="137">
        <f t="shared" si="1"/>
        <v>0</v>
      </c>
      <c r="H21" s="174"/>
      <c r="I21" s="137">
        <f t="shared" si="2"/>
        <v>0</v>
      </c>
      <c r="J21" s="174"/>
      <c r="K21" s="137">
        <f t="shared" si="3"/>
        <v>0</v>
      </c>
      <c r="L21" s="179"/>
      <c r="M21" s="87">
        <f t="shared" si="5"/>
        <v>0</v>
      </c>
      <c r="N21" s="174"/>
      <c r="O21" s="7">
        <f t="shared" si="4"/>
        <v>0</v>
      </c>
      <c r="P21" s="139"/>
      <c r="Q21" s="34"/>
    </row>
    <row r="22" spans="1:17" x14ac:dyDescent="0.25">
      <c r="A22" s="6"/>
      <c r="B22" s="6"/>
      <c r="C22" s="181"/>
      <c r="D22" s="174"/>
      <c r="E22" s="167"/>
      <c r="F22" s="174"/>
      <c r="G22" s="137">
        <f t="shared" si="1"/>
        <v>0</v>
      </c>
      <c r="H22" s="174"/>
      <c r="I22" s="137">
        <f t="shared" si="2"/>
        <v>0</v>
      </c>
      <c r="J22" s="174"/>
      <c r="K22" s="137">
        <f t="shared" si="3"/>
        <v>0</v>
      </c>
      <c r="L22" s="179"/>
      <c r="M22" s="87">
        <f t="shared" si="5"/>
        <v>0</v>
      </c>
      <c r="N22" s="174"/>
      <c r="O22" s="7">
        <f t="shared" si="4"/>
        <v>0</v>
      </c>
      <c r="P22" s="139"/>
      <c r="Q22" s="34"/>
    </row>
    <row r="23" spans="1:17" x14ac:dyDescent="0.25">
      <c r="A23" s="6"/>
      <c r="B23" s="6"/>
      <c r="C23" s="181"/>
      <c r="D23" s="174"/>
      <c r="E23" s="167"/>
      <c r="F23" s="174"/>
      <c r="G23" s="137">
        <f t="shared" si="1"/>
        <v>0</v>
      </c>
      <c r="H23" s="174"/>
      <c r="I23" s="137">
        <f t="shared" si="2"/>
        <v>0</v>
      </c>
      <c r="J23" s="174"/>
      <c r="K23" s="137">
        <f t="shared" si="3"/>
        <v>0</v>
      </c>
      <c r="L23" s="179"/>
      <c r="M23" s="87">
        <f t="shared" si="5"/>
        <v>0</v>
      </c>
      <c r="N23" s="174"/>
      <c r="O23" s="7">
        <f t="shared" si="4"/>
        <v>0</v>
      </c>
      <c r="P23" s="139"/>
      <c r="Q23" s="34"/>
    </row>
    <row r="24" spans="1:17" x14ac:dyDescent="0.25">
      <c r="A24" s="6"/>
      <c r="B24" s="6"/>
      <c r="C24" s="181"/>
      <c r="D24" s="174"/>
      <c r="E24" s="167"/>
      <c r="F24" s="174"/>
      <c r="G24" s="137">
        <f t="shared" si="1"/>
        <v>0</v>
      </c>
      <c r="H24" s="174"/>
      <c r="I24" s="137">
        <f t="shared" si="2"/>
        <v>0</v>
      </c>
      <c r="J24" s="174"/>
      <c r="K24" s="137">
        <f t="shared" si="3"/>
        <v>0</v>
      </c>
      <c r="L24" s="179"/>
      <c r="M24" s="87">
        <f t="shared" si="5"/>
        <v>0</v>
      </c>
      <c r="N24" s="174"/>
      <c r="O24" s="7">
        <f t="shared" si="4"/>
        <v>0</v>
      </c>
      <c r="P24" s="139"/>
      <c r="Q24" s="34"/>
    </row>
    <row r="25" spans="1:17" ht="15.75" thickBot="1" x14ac:dyDescent="0.3">
      <c r="A25" s="12"/>
      <c r="B25" s="12"/>
      <c r="C25" s="195"/>
      <c r="D25" s="196"/>
      <c r="E25" s="197"/>
      <c r="F25" s="196"/>
      <c r="G25" s="198">
        <f t="shared" si="1"/>
        <v>0</v>
      </c>
      <c r="H25" s="196"/>
      <c r="I25" s="198">
        <f t="shared" si="2"/>
        <v>0</v>
      </c>
      <c r="J25" s="196"/>
      <c r="K25" s="198">
        <f t="shared" si="3"/>
        <v>0</v>
      </c>
      <c r="L25" s="199"/>
      <c r="M25" s="87">
        <f t="shared" si="5"/>
        <v>0</v>
      </c>
      <c r="N25" s="196"/>
      <c r="O25" s="7">
        <f t="shared" si="4"/>
        <v>0</v>
      </c>
      <c r="P25" s="201"/>
      <c r="Q25" s="202">
        <f>SUM(O25)</f>
        <v>0</v>
      </c>
    </row>
    <row r="26" spans="1:17" ht="16.5" thickTop="1" thickBot="1" x14ac:dyDescent="0.3">
      <c r="A26" s="204"/>
      <c r="B26" s="204"/>
      <c r="C26" s="205"/>
      <c r="D26" s="204"/>
      <c r="E26" s="206"/>
      <c r="F26" s="204"/>
      <c r="G26" s="207">
        <f t="shared" si="1"/>
        <v>0</v>
      </c>
      <c r="H26" s="204"/>
      <c r="I26" s="207">
        <f t="shared" si="2"/>
        <v>0</v>
      </c>
      <c r="J26" s="204"/>
      <c r="K26" s="207">
        <f t="shared" si="3"/>
        <v>0</v>
      </c>
      <c r="L26" s="207"/>
      <c r="M26" s="208">
        <f t="shared" si="5"/>
        <v>0</v>
      </c>
      <c r="N26" s="204"/>
      <c r="O26" s="209"/>
      <c r="P26" s="210"/>
      <c r="Q26" s="211"/>
    </row>
    <row r="27" spans="1:17" ht="15.75" thickTop="1" x14ac:dyDescent="0.25">
      <c r="A27" s="183">
        <v>44562</v>
      </c>
      <c r="B27" s="203"/>
      <c r="C27" s="184"/>
      <c r="D27" s="185"/>
      <c r="E27" s="203"/>
      <c r="F27" s="185"/>
      <c r="G27" s="187">
        <f t="shared" si="1"/>
        <v>0</v>
      </c>
      <c r="H27" s="185"/>
      <c r="I27" s="187">
        <f t="shared" si="2"/>
        <v>0</v>
      </c>
      <c r="J27" s="185"/>
      <c r="K27" s="187">
        <f t="shared" si="3"/>
        <v>0</v>
      </c>
      <c r="L27" s="185"/>
      <c r="M27" s="189">
        <f t="shared" ref="M27:M42" si="6">SUM(G27:K27)</f>
        <v>0</v>
      </c>
      <c r="N27" s="185"/>
      <c r="O27" s="190">
        <f t="shared" si="4"/>
        <v>0</v>
      </c>
      <c r="P27" s="191"/>
      <c r="Q27" s="25"/>
    </row>
    <row r="28" spans="1:17" x14ac:dyDescent="0.25">
      <c r="A28" s="6"/>
      <c r="B28" s="6"/>
      <c r="C28" s="181"/>
      <c r="D28" s="174"/>
      <c r="E28" s="6"/>
      <c r="F28" s="174"/>
      <c r="G28" s="137">
        <f t="shared" si="1"/>
        <v>0</v>
      </c>
      <c r="H28" s="174"/>
      <c r="I28" s="137">
        <f t="shared" si="2"/>
        <v>0</v>
      </c>
      <c r="J28" s="174"/>
      <c r="K28" s="137">
        <f t="shared" si="3"/>
        <v>0</v>
      </c>
      <c r="L28" s="174"/>
      <c r="M28" s="87">
        <f t="shared" si="6"/>
        <v>0</v>
      </c>
      <c r="N28" s="174"/>
      <c r="O28" s="7">
        <f t="shared" si="4"/>
        <v>0</v>
      </c>
      <c r="P28" s="139"/>
      <c r="Q28" s="34"/>
    </row>
    <row r="29" spans="1:17" x14ac:dyDescent="0.25">
      <c r="A29" s="6"/>
      <c r="B29" s="6"/>
      <c r="C29" s="181"/>
      <c r="D29" s="174"/>
      <c r="E29" s="6"/>
      <c r="F29" s="174"/>
      <c r="G29" s="137">
        <f t="shared" si="1"/>
        <v>0</v>
      </c>
      <c r="H29" s="174"/>
      <c r="I29" s="137">
        <f t="shared" si="2"/>
        <v>0</v>
      </c>
      <c r="J29" s="174"/>
      <c r="K29" s="137">
        <f t="shared" si="3"/>
        <v>0</v>
      </c>
      <c r="L29" s="174"/>
      <c r="M29" s="87">
        <f t="shared" si="6"/>
        <v>0</v>
      </c>
      <c r="N29" s="174"/>
      <c r="O29" s="7">
        <f t="shared" si="4"/>
        <v>0</v>
      </c>
      <c r="P29" s="139"/>
      <c r="Q29" s="34"/>
    </row>
    <row r="30" spans="1:17" x14ac:dyDescent="0.25">
      <c r="A30" s="6"/>
      <c r="B30" s="6"/>
      <c r="C30" s="181"/>
      <c r="D30" s="174"/>
      <c r="E30" s="6"/>
      <c r="F30" s="174"/>
      <c r="G30" s="137">
        <f t="shared" si="1"/>
        <v>0</v>
      </c>
      <c r="H30" s="174"/>
      <c r="I30" s="137">
        <f t="shared" si="2"/>
        <v>0</v>
      </c>
      <c r="J30" s="174"/>
      <c r="K30" s="137">
        <f t="shared" si="3"/>
        <v>0</v>
      </c>
      <c r="L30" s="174"/>
      <c r="M30" s="87">
        <f t="shared" si="6"/>
        <v>0</v>
      </c>
      <c r="N30" s="174"/>
      <c r="O30" s="7">
        <f t="shared" si="4"/>
        <v>0</v>
      </c>
      <c r="P30" s="139"/>
      <c r="Q30" s="34"/>
    </row>
    <row r="31" spans="1:17" x14ac:dyDescent="0.25">
      <c r="A31" s="6"/>
      <c r="B31" s="6"/>
      <c r="C31" s="181"/>
      <c r="D31" s="174"/>
      <c r="E31" s="6"/>
      <c r="F31" s="174"/>
      <c r="G31" s="137">
        <f t="shared" si="1"/>
        <v>0</v>
      </c>
      <c r="H31" s="174"/>
      <c r="I31" s="137">
        <f t="shared" si="2"/>
        <v>0</v>
      </c>
      <c r="J31" s="174"/>
      <c r="K31" s="137">
        <f t="shared" si="3"/>
        <v>0</v>
      </c>
      <c r="L31" s="174"/>
      <c r="M31" s="87">
        <f t="shared" si="6"/>
        <v>0</v>
      </c>
      <c r="N31" s="174"/>
      <c r="O31" s="7">
        <f t="shared" si="4"/>
        <v>0</v>
      </c>
      <c r="P31" s="139"/>
      <c r="Q31" s="34"/>
    </row>
    <row r="32" spans="1:17" x14ac:dyDescent="0.25">
      <c r="A32" s="6"/>
      <c r="B32" s="6"/>
      <c r="C32" s="181"/>
      <c r="D32" s="174"/>
      <c r="E32" s="6"/>
      <c r="F32" s="174"/>
      <c r="G32" s="137">
        <f t="shared" si="1"/>
        <v>0</v>
      </c>
      <c r="H32" s="174"/>
      <c r="I32" s="137">
        <f t="shared" si="2"/>
        <v>0</v>
      </c>
      <c r="J32" s="174"/>
      <c r="K32" s="137">
        <f t="shared" si="3"/>
        <v>0</v>
      </c>
      <c r="L32" s="174"/>
      <c r="M32" s="87">
        <f t="shared" si="6"/>
        <v>0</v>
      </c>
      <c r="N32" s="174"/>
      <c r="O32" s="7">
        <f t="shared" si="4"/>
        <v>0</v>
      </c>
      <c r="P32" s="139"/>
      <c r="Q32" s="34"/>
    </row>
    <row r="33" spans="1:17" x14ac:dyDescent="0.25">
      <c r="A33" s="6"/>
      <c r="B33" s="6"/>
      <c r="C33" s="181"/>
      <c r="D33" s="174"/>
      <c r="E33" s="6"/>
      <c r="F33" s="174"/>
      <c r="G33" s="137">
        <f t="shared" si="1"/>
        <v>0</v>
      </c>
      <c r="H33" s="174"/>
      <c r="I33" s="137">
        <f t="shared" si="2"/>
        <v>0</v>
      </c>
      <c r="J33" s="174"/>
      <c r="K33" s="137">
        <f t="shared" si="3"/>
        <v>0</v>
      </c>
      <c r="L33" s="174"/>
      <c r="M33" s="87">
        <f t="shared" si="6"/>
        <v>0</v>
      </c>
      <c r="N33" s="174"/>
      <c r="O33" s="7">
        <f t="shared" si="4"/>
        <v>0</v>
      </c>
      <c r="P33" s="139"/>
      <c r="Q33" s="34"/>
    </row>
    <row r="34" spans="1:17" ht="15.75" thickBot="1" x14ac:dyDescent="0.3">
      <c r="A34" s="12"/>
      <c r="B34" s="12"/>
      <c r="C34" s="195"/>
      <c r="D34" s="196"/>
      <c r="E34" s="12"/>
      <c r="F34" s="196"/>
      <c r="G34" s="198">
        <f t="shared" si="1"/>
        <v>0</v>
      </c>
      <c r="H34" s="196"/>
      <c r="I34" s="198">
        <f t="shared" si="2"/>
        <v>0</v>
      </c>
      <c r="J34" s="196"/>
      <c r="K34" s="198">
        <f t="shared" si="3"/>
        <v>0</v>
      </c>
      <c r="L34" s="196"/>
      <c r="M34" s="120">
        <f t="shared" si="6"/>
        <v>0</v>
      </c>
      <c r="N34" s="196"/>
      <c r="O34" s="7">
        <f t="shared" si="4"/>
        <v>0</v>
      </c>
      <c r="P34" s="201"/>
      <c r="Q34" s="202">
        <f>SUM(O34)</f>
        <v>0</v>
      </c>
    </row>
    <row r="35" spans="1:17" ht="16.5" thickTop="1" thickBot="1" x14ac:dyDescent="0.3">
      <c r="A35" s="245"/>
      <c r="B35" s="245"/>
      <c r="C35" s="246"/>
      <c r="D35" s="247"/>
      <c r="E35" s="245"/>
      <c r="F35" s="247"/>
      <c r="G35" s="248">
        <f t="shared" si="1"/>
        <v>0</v>
      </c>
      <c r="H35" s="247"/>
      <c r="I35" s="248">
        <f t="shared" si="2"/>
        <v>0</v>
      </c>
      <c r="J35" s="247"/>
      <c r="K35" s="248">
        <f t="shared" si="3"/>
        <v>0</v>
      </c>
      <c r="L35" s="247"/>
      <c r="M35" s="249">
        <f t="shared" si="6"/>
        <v>0</v>
      </c>
      <c r="N35" s="247"/>
      <c r="O35" s="250"/>
      <c r="P35" s="251"/>
      <c r="Q35" s="252"/>
    </row>
    <row r="36" spans="1:17" ht="15.75" thickTop="1" x14ac:dyDescent="0.25">
      <c r="A36" s="183">
        <v>44593</v>
      </c>
      <c r="B36" s="203"/>
      <c r="C36" s="184"/>
      <c r="D36" s="185"/>
      <c r="E36" s="203"/>
      <c r="F36" s="185"/>
      <c r="G36" s="187">
        <f t="shared" si="1"/>
        <v>0</v>
      </c>
      <c r="H36" s="185"/>
      <c r="I36" s="187">
        <f t="shared" si="2"/>
        <v>0</v>
      </c>
      <c r="J36" s="185"/>
      <c r="K36" s="187">
        <f t="shared" si="3"/>
        <v>0</v>
      </c>
      <c r="L36" s="185"/>
      <c r="M36" s="189">
        <f t="shared" si="6"/>
        <v>0</v>
      </c>
      <c r="N36" s="185"/>
      <c r="O36" s="190">
        <f t="shared" si="4"/>
        <v>0</v>
      </c>
      <c r="P36" s="191"/>
      <c r="Q36" s="25"/>
    </row>
    <row r="37" spans="1:17" x14ac:dyDescent="0.25">
      <c r="A37" s="6"/>
      <c r="B37" s="6"/>
      <c r="C37" s="184"/>
      <c r="D37" s="174"/>
      <c r="E37" s="6"/>
      <c r="F37" s="174"/>
      <c r="G37" s="137">
        <f t="shared" si="1"/>
        <v>0</v>
      </c>
      <c r="H37" s="174"/>
      <c r="I37" s="137">
        <f t="shared" si="2"/>
        <v>0</v>
      </c>
      <c r="J37" s="174"/>
      <c r="K37" s="137">
        <f t="shared" si="3"/>
        <v>0</v>
      </c>
      <c r="L37" s="174"/>
      <c r="M37" s="87">
        <f t="shared" si="6"/>
        <v>0</v>
      </c>
      <c r="N37" s="174"/>
      <c r="O37" s="7">
        <f t="shared" si="4"/>
        <v>0</v>
      </c>
      <c r="P37" s="139"/>
      <c r="Q37" s="34"/>
    </row>
    <row r="38" spans="1:17" x14ac:dyDescent="0.25">
      <c r="A38" s="6"/>
      <c r="B38" s="6"/>
      <c r="C38" s="181"/>
      <c r="D38" s="174"/>
      <c r="E38" s="6"/>
      <c r="F38" s="174"/>
      <c r="G38" s="137">
        <f t="shared" si="1"/>
        <v>0</v>
      </c>
      <c r="H38" s="174"/>
      <c r="I38" s="137">
        <f t="shared" si="2"/>
        <v>0</v>
      </c>
      <c r="J38" s="174"/>
      <c r="K38" s="137">
        <f t="shared" si="3"/>
        <v>0</v>
      </c>
      <c r="L38" s="174"/>
      <c r="M38" s="87">
        <f t="shared" si="6"/>
        <v>0</v>
      </c>
      <c r="N38" s="174"/>
      <c r="O38" s="7">
        <f t="shared" si="4"/>
        <v>0</v>
      </c>
      <c r="P38" s="139"/>
      <c r="Q38" s="34"/>
    </row>
    <row r="39" spans="1:17" x14ac:dyDescent="0.25">
      <c r="A39" s="6"/>
      <c r="B39" s="6"/>
      <c r="C39" s="181"/>
      <c r="D39" s="174"/>
      <c r="E39" s="6"/>
      <c r="F39" s="174"/>
      <c r="G39" s="137">
        <f t="shared" si="1"/>
        <v>0</v>
      </c>
      <c r="H39" s="174"/>
      <c r="I39" s="137">
        <f t="shared" si="2"/>
        <v>0</v>
      </c>
      <c r="J39" s="174"/>
      <c r="K39" s="137">
        <f t="shared" si="3"/>
        <v>0</v>
      </c>
      <c r="L39" s="174"/>
      <c r="M39" s="87">
        <f t="shared" si="6"/>
        <v>0</v>
      </c>
      <c r="N39" s="174"/>
      <c r="O39" s="7">
        <f t="shared" si="4"/>
        <v>0</v>
      </c>
      <c r="P39" s="139"/>
      <c r="Q39" s="34"/>
    </row>
    <row r="40" spans="1:17" x14ac:dyDescent="0.25">
      <c r="A40" s="6"/>
      <c r="B40" s="6"/>
      <c r="C40" s="181"/>
      <c r="D40" s="174"/>
      <c r="E40" s="6"/>
      <c r="F40" s="174"/>
      <c r="G40" s="137">
        <f t="shared" si="1"/>
        <v>0</v>
      </c>
      <c r="H40" s="174"/>
      <c r="I40" s="137">
        <f t="shared" si="2"/>
        <v>0</v>
      </c>
      <c r="J40" s="174"/>
      <c r="K40" s="137">
        <f t="shared" si="3"/>
        <v>0</v>
      </c>
      <c r="L40" s="174"/>
      <c r="M40" s="87">
        <f t="shared" si="6"/>
        <v>0</v>
      </c>
      <c r="N40" s="174"/>
      <c r="O40" s="7">
        <f t="shared" si="4"/>
        <v>0</v>
      </c>
      <c r="P40" s="139"/>
      <c r="Q40" s="34"/>
    </row>
    <row r="41" spans="1:17" x14ac:dyDescent="0.25">
      <c r="A41" s="6"/>
      <c r="B41" s="6"/>
      <c r="C41" s="181"/>
      <c r="D41" s="174"/>
      <c r="E41" s="6"/>
      <c r="F41" s="174"/>
      <c r="G41" s="137">
        <f t="shared" si="1"/>
        <v>0</v>
      </c>
      <c r="H41" s="174"/>
      <c r="I41" s="137">
        <f t="shared" si="2"/>
        <v>0</v>
      </c>
      <c r="J41" s="174"/>
      <c r="K41" s="137">
        <f t="shared" si="3"/>
        <v>0</v>
      </c>
      <c r="L41" s="174"/>
      <c r="M41" s="87">
        <f t="shared" si="6"/>
        <v>0</v>
      </c>
      <c r="N41" s="174"/>
      <c r="O41" s="7">
        <f t="shared" si="4"/>
        <v>0</v>
      </c>
      <c r="P41" s="139"/>
      <c r="Q41" s="34"/>
    </row>
    <row r="42" spans="1:17" ht="15.75" thickBot="1" x14ac:dyDescent="0.3">
      <c r="A42" s="12"/>
      <c r="B42" s="12"/>
      <c r="C42" s="195"/>
      <c r="D42" s="196"/>
      <c r="E42" s="12"/>
      <c r="F42" s="196"/>
      <c r="G42" s="198">
        <f t="shared" si="1"/>
        <v>0</v>
      </c>
      <c r="H42" s="196"/>
      <c r="I42" s="198">
        <f t="shared" si="2"/>
        <v>0</v>
      </c>
      <c r="J42" s="196"/>
      <c r="K42" s="198">
        <f t="shared" si="3"/>
        <v>0</v>
      </c>
      <c r="L42" s="196"/>
      <c r="M42" s="120">
        <f t="shared" si="6"/>
        <v>0</v>
      </c>
      <c r="N42" s="196"/>
      <c r="O42" s="200">
        <f t="shared" si="4"/>
        <v>0</v>
      </c>
      <c r="P42" s="201"/>
      <c r="Q42" s="202">
        <f>SUM(O42)</f>
        <v>0</v>
      </c>
    </row>
    <row r="43" spans="1:17" ht="16.5" thickTop="1" thickBot="1" x14ac:dyDescent="0.3">
      <c r="A43" s="245"/>
      <c r="B43" s="245"/>
      <c r="C43" s="246"/>
      <c r="D43" s="247"/>
      <c r="E43" s="245"/>
      <c r="F43" s="247"/>
      <c r="G43" s="248"/>
      <c r="H43" s="247"/>
      <c r="I43" s="248"/>
      <c r="J43" s="247"/>
      <c r="K43" s="248"/>
      <c r="L43" s="247"/>
      <c r="M43" s="249"/>
      <c r="N43" s="247"/>
      <c r="O43" s="250"/>
      <c r="P43" s="251"/>
      <c r="Q43" s="253"/>
    </row>
    <row r="44" spans="1:17" ht="15.75" thickTop="1" x14ac:dyDescent="0.25">
      <c r="A44" s="183">
        <v>44621</v>
      </c>
      <c r="B44" s="203"/>
      <c r="C44" s="184"/>
      <c r="D44" s="185"/>
      <c r="E44" s="203"/>
      <c r="F44" s="185"/>
      <c r="G44" s="187">
        <f t="shared" ref="G44:G50" si="7">SUM(E44*20)</f>
        <v>0</v>
      </c>
      <c r="H44" s="185"/>
      <c r="I44" s="187">
        <f t="shared" ref="I44:I50" si="8">SUM(G44)*15%</f>
        <v>0</v>
      </c>
      <c r="J44" s="185"/>
      <c r="K44" s="187">
        <f t="shared" ref="K44:K50" si="9">SUM(G44)*10%</f>
        <v>0</v>
      </c>
      <c r="L44" s="185"/>
      <c r="M44" s="189">
        <f t="shared" ref="M44:M50" si="10">SUM(G44:K44)</f>
        <v>0</v>
      </c>
      <c r="N44" s="185"/>
      <c r="O44" s="190">
        <f t="shared" ref="O44:O50" si="11">SUM(O43+M44)</f>
        <v>0</v>
      </c>
      <c r="P44" s="191"/>
      <c r="Q44" s="25"/>
    </row>
    <row r="45" spans="1:17" x14ac:dyDescent="0.25">
      <c r="A45" s="6"/>
      <c r="B45" s="6"/>
      <c r="C45" s="181"/>
      <c r="D45" s="174"/>
      <c r="E45" s="6"/>
      <c r="F45" s="174"/>
      <c r="G45" s="137">
        <f t="shared" si="7"/>
        <v>0</v>
      </c>
      <c r="H45" s="174"/>
      <c r="I45" s="137">
        <f t="shared" si="8"/>
        <v>0</v>
      </c>
      <c r="J45" s="174"/>
      <c r="K45" s="137">
        <f t="shared" si="9"/>
        <v>0</v>
      </c>
      <c r="L45" s="174"/>
      <c r="M45" s="87">
        <f t="shared" si="10"/>
        <v>0</v>
      </c>
      <c r="N45" s="174"/>
      <c r="O45" s="7">
        <f t="shared" si="11"/>
        <v>0</v>
      </c>
      <c r="P45" s="139"/>
      <c r="Q45" s="34"/>
    </row>
    <row r="46" spans="1:17" x14ac:dyDescent="0.25">
      <c r="A46" s="6"/>
      <c r="B46" s="6"/>
      <c r="C46" s="181"/>
      <c r="D46" s="174"/>
      <c r="E46" s="6"/>
      <c r="F46" s="174"/>
      <c r="G46" s="137">
        <f t="shared" si="7"/>
        <v>0</v>
      </c>
      <c r="H46" s="174"/>
      <c r="I46" s="137">
        <f t="shared" si="8"/>
        <v>0</v>
      </c>
      <c r="J46" s="174"/>
      <c r="K46" s="137">
        <f t="shared" si="9"/>
        <v>0</v>
      </c>
      <c r="L46" s="174"/>
      <c r="M46" s="87">
        <f t="shared" si="10"/>
        <v>0</v>
      </c>
      <c r="N46" s="174"/>
      <c r="O46" s="7">
        <f t="shared" si="11"/>
        <v>0</v>
      </c>
      <c r="P46" s="139"/>
      <c r="Q46" s="34"/>
    </row>
    <row r="47" spans="1:17" x14ac:dyDescent="0.25">
      <c r="A47" s="6"/>
      <c r="B47" s="6"/>
      <c r="C47" s="181"/>
      <c r="D47" s="174"/>
      <c r="E47" s="6"/>
      <c r="F47" s="174"/>
      <c r="G47" s="137">
        <f t="shared" si="7"/>
        <v>0</v>
      </c>
      <c r="H47" s="174"/>
      <c r="I47" s="137">
        <f t="shared" si="8"/>
        <v>0</v>
      </c>
      <c r="J47" s="174"/>
      <c r="K47" s="137">
        <f t="shared" si="9"/>
        <v>0</v>
      </c>
      <c r="L47" s="174"/>
      <c r="M47" s="87">
        <f t="shared" si="10"/>
        <v>0</v>
      </c>
      <c r="N47" s="174"/>
      <c r="O47" s="7">
        <f t="shared" si="11"/>
        <v>0</v>
      </c>
      <c r="P47" s="139"/>
      <c r="Q47" s="34"/>
    </row>
    <row r="48" spans="1:17" x14ac:dyDescent="0.25">
      <c r="A48" s="6"/>
      <c r="B48" s="6"/>
      <c r="C48" s="181"/>
      <c r="D48" s="174"/>
      <c r="E48" s="6"/>
      <c r="F48" s="174"/>
      <c r="G48" s="137">
        <f t="shared" si="7"/>
        <v>0</v>
      </c>
      <c r="H48" s="174"/>
      <c r="I48" s="137">
        <f t="shared" si="8"/>
        <v>0</v>
      </c>
      <c r="J48" s="174"/>
      <c r="K48" s="137">
        <f t="shared" si="9"/>
        <v>0</v>
      </c>
      <c r="L48" s="174"/>
      <c r="M48" s="87">
        <f t="shared" si="10"/>
        <v>0</v>
      </c>
      <c r="N48" s="174"/>
      <c r="O48" s="7">
        <f t="shared" si="11"/>
        <v>0</v>
      </c>
      <c r="P48" s="139"/>
      <c r="Q48" s="34"/>
    </row>
    <row r="49" spans="1:17" x14ac:dyDescent="0.25">
      <c r="A49" s="6"/>
      <c r="B49" s="6"/>
      <c r="C49" s="181"/>
      <c r="D49" s="174"/>
      <c r="E49" s="6"/>
      <c r="F49" s="174"/>
      <c r="G49" s="137">
        <f t="shared" si="7"/>
        <v>0</v>
      </c>
      <c r="H49" s="174"/>
      <c r="I49" s="137">
        <f t="shared" si="8"/>
        <v>0</v>
      </c>
      <c r="J49" s="174"/>
      <c r="K49" s="137">
        <f t="shared" si="9"/>
        <v>0</v>
      </c>
      <c r="L49" s="174"/>
      <c r="M49" s="87">
        <f t="shared" si="10"/>
        <v>0</v>
      </c>
      <c r="N49" s="174"/>
      <c r="O49" s="7">
        <f t="shared" si="11"/>
        <v>0</v>
      </c>
      <c r="P49" s="139"/>
      <c r="Q49" s="34"/>
    </row>
    <row r="50" spans="1:17" x14ac:dyDescent="0.25">
      <c r="A50" s="6"/>
      <c r="B50" s="6"/>
      <c r="C50" s="181"/>
      <c r="D50" s="174"/>
      <c r="E50" s="6"/>
      <c r="F50" s="174"/>
      <c r="G50" s="198">
        <f t="shared" si="7"/>
        <v>0</v>
      </c>
      <c r="H50" s="196"/>
      <c r="I50" s="198">
        <f t="shared" si="8"/>
        <v>0</v>
      </c>
      <c r="J50" s="196"/>
      <c r="K50" s="198">
        <f t="shared" si="9"/>
        <v>0</v>
      </c>
      <c r="L50" s="196"/>
      <c r="M50" s="120">
        <f t="shared" si="10"/>
        <v>0</v>
      </c>
      <c r="N50" s="196"/>
      <c r="O50" s="200">
        <f t="shared" si="11"/>
        <v>0</v>
      </c>
      <c r="P50" s="201"/>
      <c r="Q50" s="202">
        <f>SUM(O50)</f>
        <v>0</v>
      </c>
    </row>
    <row r="51" spans="1:17" ht="15.75" thickBot="1" x14ac:dyDescent="0.3">
      <c r="A51" s="6"/>
      <c r="B51" s="6"/>
      <c r="C51" s="181"/>
      <c r="D51" s="174"/>
      <c r="E51" s="6"/>
      <c r="F51" s="174"/>
      <c r="G51" s="137"/>
      <c r="H51" s="174"/>
      <c r="I51" s="137"/>
      <c r="J51" s="174"/>
      <c r="K51" s="137"/>
      <c r="L51" s="174"/>
      <c r="M51" s="87"/>
      <c r="N51" s="174"/>
      <c r="O51" s="7"/>
      <c r="P51" s="139"/>
      <c r="Q51" s="254"/>
    </row>
    <row r="52" spans="1:17" ht="16.5" thickTop="1" thickBot="1" x14ac:dyDescent="0.3">
      <c r="A52" s="245"/>
      <c r="B52" s="245"/>
      <c r="C52" s="246"/>
      <c r="D52" s="247"/>
      <c r="E52" s="245"/>
      <c r="F52" s="247"/>
      <c r="G52" s="248"/>
      <c r="H52" s="247"/>
      <c r="I52" s="248"/>
      <c r="J52" s="247"/>
      <c r="K52" s="248"/>
      <c r="L52" s="247"/>
      <c r="M52" s="249"/>
      <c r="N52" s="247"/>
      <c r="O52" s="250"/>
      <c r="P52" s="251"/>
      <c r="Q52" s="253"/>
    </row>
    <row r="53" spans="1:17" ht="15.75" thickTop="1" x14ac:dyDescent="0.25">
      <c r="A53" s="183">
        <v>44652</v>
      </c>
      <c r="B53" s="203"/>
      <c r="C53" s="184"/>
      <c r="D53" s="185"/>
      <c r="E53" s="203"/>
      <c r="F53" s="185"/>
      <c r="G53" s="187">
        <f t="shared" ref="G53:G59" si="12">SUM(E53*20)</f>
        <v>0</v>
      </c>
      <c r="H53" s="185"/>
      <c r="I53" s="187">
        <f t="shared" ref="I53:I59" si="13">SUM(G53)*15%</f>
        <v>0</v>
      </c>
      <c r="J53" s="185"/>
      <c r="K53" s="187">
        <f t="shared" ref="K53:K59" si="14">SUM(G53)*10%</f>
        <v>0</v>
      </c>
      <c r="L53" s="185"/>
      <c r="M53" s="189">
        <f t="shared" ref="M53:M59" si="15">SUM(G53:K53)</f>
        <v>0</v>
      </c>
      <c r="N53" s="185"/>
      <c r="O53" s="190">
        <f t="shared" ref="O53:O59" si="16">SUM(O52+M53)</f>
        <v>0</v>
      </c>
      <c r="P53" s="191"/>
      <c r="Q53" s="25"/>
    </row>
    <row r="54" spans="1:17" x14ac:dyDescent="0.25">
      <c r="A54" s="6"/>
      <c r="B54" s="6"/>
      <c r="C54" s="181"/>
      <c r="D54" s="174"/>
      <c r="E54" s="6"/>
      <c r="F54" s="174"/>
      <c r="G54" s="137">
        <f t="shared" si="12"/>
        <v>0</v>
      </c>
      <c r="H54" s="174"/>
      <c r="I54" s="137">
        <f t="shared" si="13"/>
        <v>0</v>
      </c>
      <c r="J54" s="174"/>
      <c r="K54" s="137">
        <f t="shared" si="14"/>
        <v>0</v>
      </c>
      <c r="L54" s="174"/>
      <c r="M54" s="87">
        <f t="shared" si="15"/>
        <v>0</v>
      </c>
      <c r="N54" s="174"/>
      <c r="O54" s="7">
        <f t="shared" si="16"/>
        <v>0</v>
      </c>
      <c r="P54" s="139"/>
      <c r="Q54" s="34"/>
    </row>
    <row r="55" spans="1:17" x14ac:dyDescent="0.25">
      <c r="A55" s="6"/>
      <c r="B55" s="6"/>
      <c r="C55" s="181"/>
      <c r="D55" s="174"/>
      <c r="E55" s="6"/>
      <c r="F55" s="174"/>
      <c r="G55" s="137">
        <f t="shared" si="12"/>
        <v>0</v>
      </c>
      <c r="H55" s="174"/>
      <c r="I55" s="137">
        <f t="shared" si="13"/>
        <v>0</v>
      </c>
      <c r="J55" s="174"/>
      <c r="K55" s="137">
        <f t="shared" si="14"/>
        <v>0</v>
      </c>
      <c r="L55" s="174"/>
      <c r="M55" s="87">
        <f t="shared" si="15"/>
        <v>0</v>
      </c>
      <c r="N55" s="174"/>
      <c r="O55" s="7">
        <f t="shared" si="16"/>
        <v>0</v>
      </c>
      <c r="P55" s="139"/>
      <c r="Q55" s="34"/>
    </row>
    <row r="56" spans="1:17" x14ac:dyDescent="0.25">
      <c r="A56" s="6"/>
      <c r="B56" s="6"/>
      <c r="C56" s="181"/>
      <c r="D56" s="174"/>
      <c r="E56" s="6"/>
      <c r="F56" s="174"/>
      <c r="G56" s="137">
        <f t="shared" si="12"/>
        <v>0</v>
      </c>
      <c r="H56" s="174"/>
      <c r="I56" s="137">
        <f t="shared" si="13"/>
        <v>0</v>
      </c>
      <c r="J56" s="174"/>
      <c r="K56" s="137">
        <f t="shared" si="14"/>
        <v>0</v>
      </c>
      <c r="L56" s="174"/>
      <c r="M56" s="87">
        <f t="shared" si="15"/>
        <v>0</v>
      </c>
      <c r="N56" s="174"/>
      <c r="O56" s="7">
        <f t="shared" si="16"/>
        <v>0</v>
      </c>
      <c r="P56" s="139"/>
      <c r="Q56" s="34"/>
    </row>
    <row r="57" spans="1:17" x14ac:dyDescent="0.25">
      <c r="A57" s="6"/>
      <c r="B57" s="6"/>
      <c r="C57" s="181"/>
      <c r="D57" s="174"/>
      <c r="E57" s="6"/>
      <c r="F57" s="174"/>
      <c r="G57" s="137">
        <f t="shared" si="12"/>
        <v>0</v>
      </c>
      <c r="H57" s="174"/>
      <c r="I57" s="137">
        <f t="shared" si="13"/>
        <v>0</v>
      </c>
      <c r="J57" s="174"/>
      <c r="K57" s="137">
        <f t="shared" si="14"/>
        <v>0</v>
      </c>
      <c r="L57" s="174"/>
      <c r="M57" s="87">
        <f t="shared" si="15"/>
        <v>0</v>
      </c>
      <c r="N57" s="174"/>
      <c r="O57" s="7">
        <f t="shared" si="16"/>
        <v>0</v>
      </c>
      <c r="P57" s="139"/>
      <c r="Q57" s="34"/>
    </row>
    <row r="58" spans="1:17" x14ac:dyDescent="0.25">
      <c r="A58" s="6"/>
      <c r="B58" s="6"/>
      <c r="C58" s="181"/>
      <c r="D58" s="174"/>
      <c r="E58" s="6"/>
      <c r="F58" s="174"/>
      <c r="G58" s="137">
        <f t="shared" si="12"/>
        <v>0</v>
      </c>
      <c r="H58" s="174"/>
      <c r="I58" s="137">
        <f t="shared" si="13"/>
        <v>0</v>
      </c>
      <c r="J58" s="174"/>
      <c r="K58" s="137">
        <f t="shared" si="14"/>
        <v>0</v>
      </c>
      <c r="L58" s="174"/>
      <c r="M58" s="87">
        <f t="shared" si="15"/>
        <v>0</v>
      </c>
      <c r="N58" s="174"/>
      <c r="O58" s="7">
        <f t="shared" si="16"/>
        <v>0</v>
      </c>
      <c r="P58" s="139"/>
      <c r="Q58" s="34"/>
    </row>
    <row r="59" spans="1:17" x14ac:dyDescent="0.25">
      <c r="A59" s="6"/>
      <c r="B59" s="6"/>
      <c r="C59" s="181"/>
      <c r="D59" s="174"/>
      <c r="E59" s="6"/>
      <c r="F59" s="174"/>
      <c r="G59" s="198">
        <f t="shared" si="12"/>
        <v>0</v>
      </c>
      <c r="H59" s="196"/>
      <c r="I59" s="198">
        <f t="shared" si="13"/>
        <v>0</v>
      </c>
      <c r="J59" s="196"/>
      <c r="K59" s="198">
        <f t="shared" si="14"/>
        <v>0</v>
      </c>
      <c r="L59" s="196"/>
      <c r="M59" s="120">
        <f t="shared" si="15"/>
        <v>0</v>
      </c>
      <c r="N59" s="196"/>
      <c r="O59" s="200">
        <f t="shared" si="16"/>
        <v>0</v>
      </c>
      <c r="P59" s="201"/>
      <c r="Q59" s="202">
        <f>SUM(O59)</f>
        <v>0</v>
      </c>
    </row>
    <row r="60" spans="1:17" ht="15.75" thickBot="1" x14ac:dyDescent="0.3">
      <c r="A60" s="6"/>
      <c r="B60" s="6"/>
      <c r="C60" s="181"/>
      <c r="D60" s="174"/>
      <c r="E60" s="6"/>
      <c r="F60" s="174"/>
      <c r="G60" s="137"/>
      <c r="H60" s="174"/>
      <c r="I60" s="137"/>
      <c r="J60" s="174"/>
      <c r="K60" s="137"/>
      <c r="L60" s="174"/>
      <c r="M60" s="87"/>
      <c r="N60" s="174"/>
      <c r="O60" s="7"/>
      <c r="P60" s="139"/>
      <c r="Q60" s="254"/>
    </row>
    <row r="61" spans="1:17" ht="16.5" thickTop="1" thickBot="1" x14ac:dyDescent="0.3">
      <c r="A61" s="245"/>
      <c r="B61" s="245"/>
      <c r="C61" s="246"/>
      <c r="D61" s="247"/>
      <c r="E61" s="245"/>
      <c r="F61" s="247"/>
      <c r="G61" s="248"/>
      <c r="H61" s="247"/>
      <c r="I61" s="248"/>
      <c r="J61" s="247"/>
      <c r="K61" s="248"/>
      <c r="L61" s="247"/>
      <c r="M61" s="249"/>
      <c r="N61" s="247"/>
      <c r="O61" s="250"/>
      <c r="P61" s="251"/>
      <c r="Q61" s="253"/>
    </row>
    <row r="62" spans="1:17" ht="15.75" thickTop="1" x14ac:dyDescent="0.25">
      <c r="A62" s="183">
        <v>44682</v>
      </c>
      <c r="B62" s="203"/>
      <c r="C62" s="184"/>
      <c r="D62" s="185"/>
      <c r="E62" s="203"/>
      <c r="F62" s="185"/>
      <c r="G62" s="187">
        <f t="shared" ref="G62:G68" si="17">SUM(E62*20)</f>
        <v>0</v>
      </c>
      <c r="H62" s="185"/>
      <c r="I62" s="187">
        <f t="shared" ref="I62:I68" si="18">SUM(G62)*15%</f>
        <v>0</v>
      </c>
      <c r="J62" s="185"/>
      <c r="K62" s="187">
        <f t="shared" ref="K62:K68" si="19">SUM(G62)*10%</f>
        <v>0</v>
      </c>
      <c r="L62" s="185"/>
      <c r="M62" s="189">
        <f t="shared" ref="M62:M68" si="20">SUM(G62:K62)</f>
        <v>0</v>
      </c>
      <c r="N62" s="185"/>
      <c r="O62" s="190">
        <f t="shared" ref="O62:O68" si="21">SUM(O61+M62)</f>
        <v>0</v>
      </c>
      <c r="P62" s="191"/>
      <c r="Q62" s="25"/>
    </row>
    <row r="63" spans="1:17" x14ac:dyDescent="0.25">
      <c r="A63" s="6"/>
      <c r="B63" s="6"/>
      <c r="C63" s="181"/>
      <c r="D63" s="174"/>
      <c r="E63" s="6"/>
      <c r="F63" s="174"/>
      <c r="G63" s="137">
        <f t="shared" si="17"/>
        <v>0</v>
      </c>
      <c r="H63" s="174"/>
      <c r="I63" s="137">
        <f t="shared" si="18"/>
        <v>0</v>
      </c>
      <c r="J63" s="174"/>
      <c r="K63" s="137">
        <f t="shared" si="19"/>
        <v>0</v>
      </c>
      <c r="L63" s="174"/>
      <c r="M63" s="87">
        <f t="shared" si="20"/>
        <v>0</v>
      </c>
      <c r="N63" s="174"/>
      <c r="O63" s="7">
        <f t="shared" si="21"/>
        <v>0</v>
      </c>
      <c r="P63" s="139"/>
      <c r="Q63" s="34"/>
    </row>
    <row r="64" spans="1:17" x14ac:dyDescent="0.25">
      <c r="A64" s="6"/>
      <c r="B64" s="6"/>
      <c r="C64" s="181"/>
      <c r="D64" s="174"/>
      <c r="E64" s="6"/>
      <c r="F64" s="174"/>
      <c r="G64" s="137">
        <f t="shared" si="17"/>
        <v>0</v>
      </c>
      <c r="H64" s="174"/>
      <c r="I64" s="137">
        <f t="shared" si="18"/>
        <v>0</v>
      </c>
      <c r="J64" s="174"/>
      <c r="K64" s="137">
        <f t="shared" si="19"/>
        <v>0</v>
      </c>
      <c r="L64" s="174"/>
      <c r="M64" s="87">
        <f t="shared" si="20"/>
        <v>0</v>
      </c>
      <c r="N64" s="174"/>
      <c r="O64" s="7">
        <f t="shared" si="21"/>
        <v>0</v>
      </c>
      <c r="P64" s="139"/>
      <c r="Q64" s="34"/>
    </row>
    <row r="65" spans="1:17" x14ac:dyDescent="0.25">
      <c r="A65" s="6"/>
      <c r="B65" s="6"/>
      <c r="C65" s="181"/>
      <c r="D65" s="174"/>
      <c r="E65" s="6"/>
      <c r="F65" s="174"/>
      <c r="G65" s="137">
        <f t="shared" si="17"/>
        <v>0</v>
      </c>
      <c r="H65" s="174"/>
      <c r="I65" s="137">
        <f t="shared" si="18"/>
        <v>0</v>
      </c>
      <c r="J65" s="174"/>
      <c r="K65" s="137">
        <f t="shared" si="19"/>
        <v>0</v>
      </c>
      <c r="L65" s="174"/>
      <c r="M65" s="87">
        <f t="shared" si="20"/>
        <v>0</v>
      </c>
      <c r="N65" s="174"/>
      <c r="O65" s="7">
        <f t="shared" si="21"/>
        <v>0</v>
      </c>
      <c r="P65" s="139"/>
      <c r="Q65" s="34"/>
    </row>
    <row r="66" spans="1:17" x14ac:dyDescent="0.25">
      <c r="A66" s="6"/>
      <c r="B66" s="6"/>
      <c r="C66" s="181"/>
      <c r="D66" s="174"/>
      <c r="E66" s="6"/>
      <c r="F66" s="174"/>
      <c r="G66" s="137">
        <f t="shared" si="17"/>
        <v>0</v>
      </c>
      <c r="H66" s="174"/>
      <c r="I66" s="137">
        <f t="shared" si="18"/>
        <v>0</v>
      </c>
      <c r="J66" s="174"/>
      <c r="K66" s="137">
        <f t="shared" si="19"/>
        <v>0</v>
      </c>
      <c r="L66" s="174"/>
      <c r="M66" s="87">
        <f t="shared" si="20"/>
        <v>0</v>
      </c>
      <c r="N66" s="174"/>
      <c r="O66" s="7">
        <f t="shared" si="21"/>
        <v>0</v>
      </c>
      <c r="P66" s="139"/>
      <c r="Q66" s="34"/>
    </row>
    <row r="67" spans="1:17" x14ac:dyDescent="0.25">
      <c r="A67" s="6"/>
      <c r="B67" s="6"/>
      <c r="C67" s="181"/>
      <c r="D67" s="174"/>
      <c r="E67" s="6"/>
      <c r="F67" s="174"/>
      <c r="G67" s="137">
        <f t="shared" si="17"/>
        <v>0</v>
      </c>
      <c r="H67" s="174"/>
      <c r="I67" s="137">
        <f t="shared" si="18"/>
        <v>0</v>
      </c>
      <c r="J67" s="174"/>
      <c r="K67" s="137">
        <f t="shared" si="19"/>
        <v>0</v>
      </c>
      <c r="L67" s="174"/>
      <c r="M67" s="87">
        <f t="shared" si="20"/>
        <v>0</v>
      </c>
      <c r="N67" s="174"/>
      <c r="O67" s="7">
        <f t="shared" si="21"/>
        <v>0</v>
      </c>
      <c r="P67" s="139"/>
      <c r="Q67" s="34"/>
    </row>
    <row r="68" spans="1:17" x14ac:dyDescent="0.25">
      <c r="A68" s="6"/>
      <c r="B68" s="6"/>
      <c r="C68" s="181"/>
      <c r="D68" s="174"/>
      <c r="E68" s="6"/>
      <c r="F68" s="174"/>
      <c r="G68" s="198">
        <f t="shared" si="17"/>
        <v>0</v>
      </c>
      <c r="H68" s="196"/>
      <c r="I68" s="198">
        <f t="shared" si="18"/>
        <v>0</v>
      </c>
      <c r="J68" s="196"/>
      <c r="K68" s="198">
        <f t="shared" si="19"/>
        <v>0</v>
      </c>
      <c r="L68" s="196"/>
      <c r="M68" s="120">
        <f t="shared" si="20"/>
        <v>0</v>
      </c>
      <c r="N68" s="196"/>
      <c r="O68" s="200">
        <f t="shared" si="21"/>
        <v>0</v>
      </c>
      <c r="P68" s="201"/>
      <c r="Q68" s="202">
        <f>SUM(O68)</f>
        <v>0</v>
      </c>
    </row>
    <row r="69" spans="1:17" ht="15.75" thickBot="1" x14ac:dyDescent="0.3">
      <c r="A69" s="6"/>
      <c r="B69" s="6"/>
      <c r="C69" s="181"/>
      <c r="D69" s="174"/>
      <c r="E69" s="6"/>
      <c r="F69" s="174"/>
      <c r="G69" s="137"/>
      <c r="H69" s="174"/>
      <c r="I69" s="137"/>
      <c r="J69" s="174"/>
      <c r="K69" s="137"/>
      <c r="L69" s="174"/>
      <c r="M69" s="87"/>
      <c r="N69" s="174"/>
      <c r="O69" s="7"/>
      <c r="P69" s="139"/>
      <c r="Q69" s="254"/>
    </row>
    <row r="70" spans="1:17" ht="16.5" thickTop="1" thickBot="1" x14ac:dyDescent="0.3">
      <c r="A70" s="245"/>
      <c r="B70" s="245"/>
      <c r="C70" s="246"/>
      <c r="D70" s="247"/>
      <c r="E70" s="245"/>
      <c r="F70" s="247"/>
      <c r="G70" s="248"/>
      <c r="H70" s="247"/>
      <c r="I70" s="248"/>
      <c r="J70" s="247"/>
      <c r="K70" s="248"/>
      <c r="L70" s="247"/>
      <c r="M70" s="249"/>
      <c r="N70" s="247"/>
      <c r="O70" s="250"/>
      <c r="P70" s="251"/>
      <c r="Q70" s="253"/>
    </row>
    <row r="71" spans="1:17" ht="15.75" thickTop="1" x14ac:dyDescent="0.25">
      <c r="A71" s="183">
        <v>44713</v>
      </c>
      <c r="B71" s="203"/>
      <c r="C71" s="184"/>
      <c r="D71" s="185"/>
      <c r="E71" s="203"/>
      <c r="F71" s="185"/>
      <c r="G71" s="187">
        <f t="shared" ref="G71:G77" si="22">SUM(E71*20)</f>
        <v>0</v>
      </c>
      <c r="H71" s="185"/>
      <c r="I71" s="187">
        <f t="shared" ref="I71:I77" si="23">SUM(G71)*15%</f>
        <v>0</v>
      </c>
      <c r="J71" s="185"/>
      <c r="K71" s="187">
        <f t="shared" ref="K71:K77" si="24">SUM(G71)*10%</f>
        <v>0</v>
      </c>
      <c r="L71" s="185"/>
      <c r="M71" s="189">
        <f t="shared" ref="M71:M77" si="25">SUM(G71:K71)</f>
        <v>0</v>
      </c>
      <c r="N71" s="185"/>
      <c r="O71" s="190">
        <f t="shared" ref="O71:O77" si="26">SUM(O70+M71)</f>
        <v>0</v>
      </c>
      <c r="P71" s="191"/>
      <c r="Q71" s="25"/>
    </row>
    <row r="72" spans="1:17" x14ac:dyDescent="0.25">
      <c r="A72" s="6"/>
      <c r="B72" s="6"/>
      <c r="C72" s="181"/>
      <c r="D72" s="174"/>
      <c r="E72" s="6"/>
      <c r="F72" s="174"/>
      <c r="G72" s="137">
        <f t="shared" si="22"/>
        <v>0</v>
      </c>
      <c r="H72" s="174"/>
      <c r="I72" s="137">
        <f t="shared" si="23"/>
        <v>0</v>
      </c>
      <c r="J72" s="174"/>
      <c r="K72" s="137">
        <f t="shared" si="24"/>
        <v>0</v>
      </c>
      <c r="L72" s="174"/>
      <c r="M72" s="87">
        <f t="shared" si="25"/>
        <v>0</v>
      </c>
      <c r="N72" s="174"/>
      <c r="O72" s="7">
        <f t="shared" si="26"/>
        <v>0</v>
      </c>
      <c r="P72" s="139"/>
      <c r="Q72" s="34"/>
    </row>
    <row r="73" spans="1:17" x14ac:dyDescent="0.25">
      <c r="A73" s="6"/>
      <c r="B73" s="6"/>
      <c r="C73" s="181"/>
      <c r="D73" s="174"/>
      <c r="E73" s="6"/>
      <c r="F73" s="174"/>
      <c r="G73" s="137">
        <f t="shared" si="22"/>
        <v>0</v>
      </c>
      <c r="H73" s="174"/>
      <c r="I73" s="137">
        <f t="shared" si="23"/>
        <v>0</v>
      </c>
      <c r="J73" s="174"/>
      <c r="K73" s="137">
        <f t="shared" si="24"/>
        <v>0</v>
      </c>
      <c r="L73" s="174"/>
      <c r="M73" s="87">
        <f t="shared" si="25"/>
        <v>0</v>
      </c>
      <c r="N73" s="174"/>
      <c r="O73" s="7">
        <f t="shared" si="26"/>
        <v>0</v>
      </c>
      <c r="P73" s="139"/>
      <c r="Q73" s="34"/>
    </row>
    <row r="74" spans="1:17" x14ac:dyDescent="0.25">
      <c r="A74" s="6"/>
      <c r="B74" s="6"/>
      <c r="C74" s="181"/>
      <c r="D74" s="174"/>
      <c r="E74" s="6"/>
      <c r="F74" s="174"/>
      <c r="G74" s="137">
        <f t="shared" si="22"/>
        <v>0</v>
      </c>
      <c r="H74" s="174"/>
      <c r="I74" s="137">
        <f t="shared" si="23"/>
        <v>0</v>
      </c>
      <c r="J74" s="174"/>
      <c r="K74" s="137">
        <f t="shared" si="24"/>
        <v>0</v>
      </c>
      <c r="L74" s="174"/>
      <c r="M74" s="87">
        <f t="shared" si="25"/>
        <v>0</v>
      </c>
      <c r="N74" s="174"/>
      <c r="O74" s="7">
        <f t="shared" si="26"/>
        <v>0</v>
      </c>
      <c r="P74" s="139"/>
      <c r="Q74" s="34"/>
    </row>
    <row r="75" spans="1:17" x14ac:dyDescent="0.25">
      <c r="A75" s="6"/>
      <c r="B75" s="6"/>
      <c r="C75" s="181"/>
      <c r="D75" s="174"/>
      <c r="E75" s="6"/>
      <c r="F75" s="174"/>
      <c r="G75" s="137">
        <f t="shared" si="22"/>
        <v>0</v>
      </c>
      <c r="H75" s="174"/>
      <c r="I75" s="137">
        <f t="shared" si="23"/>
        <v>0</v>
      </c>
      <c r="J75" s="174"/>
      <c r="K75" s="137">
        <f t="shared" si="24"/>
        <v>0</v>
      </c>
      <c r="L75" s="174"/>
      <c r="M75" s="87">
        <f t="shared" si="25"/>
        <v>0</v>
      </c>
      <c r="N75" s="174"/>
      <c r="O75" s="7">
        <f t="shared" si="26"/>
        <v>0</v>
      </c>
      <c r="P75" s="139"/>
      <c r="Q75" s="34"/>
    </row>
    <row r="76" spans="1:17" x14ac:dyDescent="0.25">
      <c r="A76" s="6"/>
      <c r="B76" s="6"/>
      <c r="C76" s="181"/>
      <c r="D76" s="174"/>
      <c r="E76" s="6"/>
      <c r="F76" s="174"/>
      <c r="G76" s="137">
        <f t="shared" si="22"/>
        <v>0</v>
      </c>
      <c r="H76" s="174"/>
      <c r="I76" s="137">
        <f t="shared" si="23"/>
        <v>0</v>
      </c>
      <c r="J76" s="174"/>
      <c r="K76" s="137">
        <f t="shared" si="24"/>
        <v>0</v>
      </c>
      <c r="L76" s="174"/>
      <c r="M76" s="87">
        <f t="shared" si="25"/>
        <v>0</v>
      </c>
      <c r="N76" s="174"/>
      <c r="O76" s="7">
        <f t="shared" si="26"/>
        <v>0</v>
      </c>
      <c r="P76" s="139"/>
      <c r="Q76" s="34"/>
    </row>
    <row r="77" spans="1:17" x14ac:dyDescent="0.25">
      <c r="A77" s="6"/>
      <c r="B77" s="6"/>
      <c r="C77" s="181"/>
      <c r="D77" s="174"/>
      <c r="E77" s="6"/>
      <c r="F77" s="174"/>
      <c r="G77" s="198">
        <f t="shared" si="22"/>
        <v>0</v>
      </c>
      <c r="H77" s="196"/>
      <c r="I77" s="198">
        <f t="shared" si="23"/>
        <v>0</v>
      </c>
      <c r="J77" s="196"/>
      <c r="K77" s="198">
        <f t="shared" si="24"/>
        <v>0</v>
      </c>
      <c r="L77" s="196"/>
      <c r="M77" s="120">
        <f t="shared" si="25"/>
        <v>0</v>
      </c>
      <c r="N77" s="196"/>
      <c r="O77" s="200">
        <f t="shared" si="26"/>
        <v>0</v>
      </c>
      <c r="P77" s="201"/>
      <c r="Q77" s="202">
        <f>SUM(O77)</f>
        <v>0</v>
      </c>
    </row>
    <row r="78" spans="1:17" ht="15.75" thickBot="1" x14ac:dyDescent="0.3">
      <c r="A78" s="6"/>
      <c r="B78" s="6"/>
      <c r="C78" s="181"/>
      <c r="D78" s="174"/>
      <c r="E78" s="6"/>
      <c r="F78" s="174"/>
      <c r="G78" s="137"/>
      <c r="H78" s="174"/>
      <c r="I78" s="137"/>
      <c r="J78" s="174"/>
      <c r="K78" s="137"/>
      <c r="L78" s="174"/>
      <c r="M78" s="87"/>
      <c r="N78" s="174"/>
      <c r="O78" s="7"/>
      <c r="P78" s="139"/>
      <c r="Q78" s="254"/>
    </row>
    <row r="79" spans="1:17" ht="16.5" thickTop="1" thickBot="1" x14ac:dyDescent="0.3">
      <c r="A79" s="245"/>
      <c r="B79" s="245"/>
      <c r="C79" s="246"/>
      <c r="D79" s="247"/>
      <c r="E79" s="245"/>
      <c r="F79" s="247"/>
      <c r="G79" s="248"/>
      <c r="H79" s="247"/>
      <c r="I79" s="248"/>
      <c r="J79" s="247"/>
      <c r="K79" s="248"/>
      <c r="L79" s="247"/>
      <c r="M79" s="249"/>
      <c r="N79" s="247"/>
      <c r="O79" s="250"/>
      <c r="P79" s="251"/>
      <c r="Q79" s="253"/>
    </row>
    <row r="80" spans="1:17" ht="15.75" thickTop="1" x14ac:dyDescent="0.25">
      <c r="A80" s="183">
        <v>44743</v>
      </c>
      <c r="B80" s="203"/>
      <c r="C80" s="184"/>
      <c r="D80" s="185"/>
      <c r="E80" s="203"/>
      <c r="F80" s="185"/>
      <c r="G80" s="187">
        <f t="shared" ref="G80:G86" si="27">SUM(E80*20)</f>
        <v>0</v>
      </c>
      <c r="H80" s="185"/>
      <c r="I80" s="187">
        <f t="shared" ref="I80:I86" si="28">SUM(G80)*15%</f>
        <v>0</v>
      </c>
      <c r="J80" s="185"/>
      <c r="K80" s="187">
        <f t="shared" ref="K80:K86" si="29">SUM(G80)*10%</f>
        <v>0</v>
      </c>
      <c r="L80" s="185"/>
      <c r="M80" s="189">
        <f t="shared" ref="M80:M86" si="30">SUM(G80:K80)</f>
        <v>0</v>
      </c>
      <c r="N80" s="185"/>
      <c r="O80" s="190">
        <f t="shared" ref="O80:O86" si="31">SUM(O79+M80)</f>
        <v>0</v>
      </c>
      <c r="P80" s="191"/>
      <c r="Q80" s="25"/>
    </row>
    <row r="81" spans="1:17" x14ac:dyDescent="0.25">
      <c r="A81" s="6"/>
      <c r="B81" s="6"/>
      <c r="C81" s="181"/>
      <c r="D81" s="174"/>
      <c r="E81" s="6"/>
      <c r="F81" s="174"/>
      <c r="G81" s="137">
        <f t="shared" si="27"/>
        <v>0</v>
      </c>
      <c r="H81" s="174"/>
      <c r="I81" s="137">
        <f t="shared" si="28"/>
        <v>0</v>
      </c>
      <c r="J81" s="174"/>
      <c r="K81" s="137">
        <f t="shared" si="29"/>
        <v>0</v>
      </c>
      <c r="L81" s="174"/>
      <c r="M81" s="87">
        <f t="shared" si="30"/>
        <v>0</v>
      </c>
      <c r="N81" s="174"/>
      <c r="O81" s="7">
        <f t="shared" si="31"/>
        <v>0</v>
      </c>
      <c r="P81" s="139"/>
      <c r="Q81" s="34"/>
    </row>
    <row r="82" spans="1:17" x14ac:dyDescent="0.25">
      <c r="A82" s="6"/>
      <c r="B82" s="6"/>
      <c r="C82" s="181"/>
      <c r="D82" s="174"/>
      <c r="E82" s="6"/>
      <c r="F82" s="174"/>
      <c r="G82" s="137">
        <f t="shared" si="27"/>
        <v>0</v>
      </c>
      <c r="H82" s="174"/>
      <c r="I82" s="137">
        <f t="shared" si="28"/>
        <v>0</v>
      </c>
      <c r="J82" s="174"/>
      <c r="K82" s="137">
        <f t="shared" si="29"/>
        <v>0</v>
      </c>
      <c r="L82" s="174"/>
      <c r="M82" s="87">
        <f t="shared" si="30"/>
        <v>0</v>
      </c>
      <c r="N82" s="174"/>
      <c r="O82" s="7">
        <f t="shared" si="31"/>
        <v>0</v>
      </c>
      <c r="P82" s="139"/>
      <c r="Q82" s="34"/>
    </row>
    <row r="83" spans="1:17" x14ac:dyDescent="0.25">
      <c r="A83" s="6"/>
      <c r="B83" s="6"/>
      <c r="C83" s="181"/>
      <c r="D83" s="174"/>
      <c r="E83" s="6"/>
      <c r="F83" s="174"/>
      <c r="G83" s="137">
        <f t="shared" si="27"/>
        <v>0</v>
      </c>
      <c r="H83" s="174"/>
      <c r="I83" s="137">
        <f t="shared" si="28"/>
        <v>0</v>
      </c>
      <c r="J83" s="174"/>
      <c r="K83" s="137">
        <f t="shared" si="29"/>
        <v>0</v>
      </c>
      <c r="L83" s="174"/>
      <c r="M83" s="87">
        <f t="shared" si="30"/>
        <v>0</v>
      </c>
      <c r="N83" s="174"/>
      <c r="O83" s="7">
        <f t="shared" si="31"/>
        <v>0</v>
      </c>
      <c r="P83" s="139"/>
      <c r="Q83" s="34"/>
    </row>
    <row r="84" spans="1:17" x14ac:dyDescent="0.25">
      <c r="A84" s="6"/>
      <c r="B84" s="6"/>
      <c r="C84" s="181"/>
      <c r="D84" s="174"/>
      <c r="E84" s="6"/>
      <c r="F84" s="174"/>
      <c r="G84" s="137">
        <f t="shared" si="27"/>
        <v>0</v>
      </c>
      <c r="H84" s="174"/>
      <c r="I84" s="137">
        <f t="shared" si="28"/>
        <v>0</v>
      </c>
      <c r="J84" s="174"/>
      <c r="K84" s="137">
        <f t="shared" si="29"/>
        <v>0</v>
      </c>
      <c r="L84" s="174"/>
      <c r="M84" s="87">
        <f t="shared" si="30"/>
        <v>0</v>
      </c>
      <c r="N84" s="174"/>
      <c r="O84" s="7">
        <f t="shared" si="31"/>
        <v>0</v>
      </c>
      <c r="P84" s="139"/>
      <c r="Q84" s="34"/>
    </row>
    <row r="85" spans="1:17" x14ac:dyDescent="0.25">
      <c r="A85" s="6"/>
      <c r="B85" s="6"/>
      <c r="C85" s="181"/>
      <c r="D85" s="174"/>
      <c r="E85" s="6"/>
      <c r="F85" s="174"/>
      <c r="G85" s="137">
        <f t="shared" si="27"/>
        <v>0</v>
      </c>
      <c r="H85" s="174"/>
      <c r="I85" s="137">
        <f t="shared" si="28"/>
        <v>0</v>
      </c>
      <c r="J85" s="174"/>
      <c r="K85" s="137">
        <f t="shared" si="29"/>
        <v>0</v>
      </c>
      <c r="L85" s="174"/>
      <c r="M85" s="87">
        <f t="shared" si="30"/>
        <v>0</v>
      </c>
      <c r="N85" s="174"/>
      <c r="O85" s="7">
        <f t="shared" si="31"/>
        <v>0</v>
      </c>
      <c r="P85" s="139"/>
      <c r="Q85" s="34"/>
    </row>
    <row r="86" spans="1:17" x14ac:dyDescent="0.25">
      <c r="A86" s="6"/>
      <c r="B86" s="6"/>
      <c r="C86" s="181"/>
      <c r="D86" s="174"/>
      <c r="E86" s="6"/>
      <c r="F86" s="174"/>
      <c r="G86" s="198">
        <f t="shared" si="27"/>
        <v>0</v>
      </c>
      <c r="H86" s="196"/>
      <c r="I86" s="198">
        <f t="shared" si="28"/>
        <v>0</v>
      </c>
      <c r="J86" s="196"/>
      <c r="K86" s="198">
        <f t="shared" si="29"/>
        <v>0</v>
      </c>
      <c r="L86" s="196"/>
      <c r="M86" s="120">
        <f t="shared" si="30"/>
        <v>0</v>
      </c>
      <c r="N86" s="196"/>
      <c r="O86" s="200">
        <f t="shared" si="31"/>
        <v>0</v>
      </c>
      <c r="P86" s="201"/>
      <c r="Q86" s="202">
        <f>SUM(O86)</f>
        <v>0</v>
      </c>
    </row>
    <row r="87" spans="1:17" ht="15.75" thickBot="1" x14ac:dyDescent="0.3">
      <c r="A87" s="6"/>
      <c r="B87" s="6"/>
      <c r="C87" s="181"/>
      <c r="D87" s="174"/>
      <c r="E87" s="6"/>
      <c r="F87" s="174"/>
      <c r="G87" s="137"/>
      <c r="H87" s="174"/>
      <c r="I87" s="137"/>
      <c r="J87" s="174"/>
      <c r="K87" s="137"/>
      <c r="L87" s="174"/>
      <c r="M87" s="87"/>
      <c r="N87" s="174"/>
      <c r="O87" s="7"/>
      <c r="P87" s="139"/>
      <c r="Q87" s="254"/>
    </row>
    <row r="88" spans="1:17" ht="16.5" thickTop="1" thickBot="1" x14ac:dyDescent="0.3">
      <c r="A88" s="245"/>
      <c r="B88" s="245"/>
      <c r="C88" s="246"/>
      <c r="D88" s="247"/>
      <c r="E88" s="245"/>
      <c r="F88" s="247"/>
      <c r="G88" s="248"/>
      <c r="H88" s="247"/>
      <c r="I88" s="248"/>
      <c r="J88" s="247"/>
      <c r="K88" s="248"/>
      <c r="L88" s="247"/>
      <c r="M88" s="249"/>
      <c r="N88" s="247"/>
      <c r="O88" s="250"/>
      <c r="P88" s="251"/>
      <c r="Q88" s="253"/>
    </row>
    <row r="89" spans="1:17" ht="15.75" thickTop="1" x14ac:dyDescent="0.25">
      <c r="A89" s="183">
        <v>44774</v>
      </c>
      <c r="B89" s="203"/>
      <c r="C89" s="184"/>
      <c r="D89" s="185"/>
      <c r="E89" s="203"/>
      <c r="F89" s="185"/>
      <c r="G89" s="187">
        <f t="shared" ref="G89:G95" si="32">SUM(E89*20)</f>
        <v>0</v>
      </c>
      <c r="H89" s="185"/>
      <c r="I89" s="187">
        <f t="shared" ref="I89:I95" si="33">SUM(G89)*15%</f>
        <v>0</v>
      </c>
      <c r="J89" s="185"/>
      <c r="K89" s="187">
        <f t="shared" ref="K89:K95" si="34">SUM(G89)*10%</f>
        <v>0</v>
      </c>
      <c r="L89" s="185"/>
      <c r="M89" s="189">
        <f t="shared" ref="M89:M95" si="35">SUM(G89:K89)</f>
        <v>0</v>
      </c>
      <c r="N89" s="185"/>
      <c r="O89" s="190">
        <f t="shared" ref="O89:O95" si="36">SUM(O88+M89)</f>
        <v>0</v>
      </c>
      <c r="P89" s="191"/>
      <c r="Q89" s="25"/>
    </row>
    <row r="90" spans="1:17" x14ac:dyDescent="0.25">
      <c r="A90" s="6"/>
      <c r="B90" s="6"/>
      <c r="C90" s="181"/>
      <c r="D90" s="174"/>
      <c r="E90" s="6"/>
      <c r="F90" s="174"/>
      <c r="G90" s="137">
        <f t="shared" si="32"/>
        <v>0</v>
      </c>
      <c r="H90" s="174"/>
      <c r="I90" s="137">
        <f t="shared" si="33"/>
        <v>0</v>
      </c>
      <c r="J90" s="174"/>
      <c r="K90" s="137">
        <f t="shared" si="34"/>
        <v>0</v>
      </c>
      <c r="L90" s="174"/>
      <c r="M90" s="87">
        <f t="shared" si="35"/>
        <v>0</v>
      </c>
      <c r="N90" s="174"/>
      <c r="O90" s="7">
        <f t="shared" si="36"/>
        <v>0</v>
      </c>
      <c r="P90" s="139"/>
      <c r="Q90" s="34"/>
    </row>
    <row r="91" spans="1:17" x14ac:dyDescent="0.25">
      <c r="A91" s="6"/>
      <c r="B91" s="6"/>
      <c r="C91" s="181"/>
      <c r="D91" s="174"/>
      <c r="E91" s="6"/>
      <c r="F91" s="174"/>
      <c r="G91" s="137">
        <f t="shared" si="32"/>
        <v>0</v>
      </c>
      <c r="H91" s="174"/>
      <c r="I91" s="137">
        <f t="shared" si="33"/>
        <v>0</v>
      </c>
      <c r="J91" s="174"/>
      <c r="K91" s="137">
        <f t="shared" si="34"/>
        <v>0</v>
      </c>
      <c r="L91" s="174"/>
      <c r="M91" s="87">
        <f t="shared" si="35"/>
        <v>0</v>
      </c>
      <c r="N91" s="174"/>
      <c r="O91" s="7">
        <f t="shared" si="36"/>
        <v>0</v>
      </c>
      <c r="P91" s="139"/>
      <c r="Q91" s="34"/>
    </row>
    <row r="92" spans="1:17" x14ac:dyDescent="0.25">
      <c r="A92" s="6"/>
      <c r="B92" s="6"/>
      <c r="C92" s="181"/>
      <c r="D92" s="174"/>
      <c r="E92" s="6"/>
      <c r="F92" s="174"/>
      <c r="G92" s="137">
        <f t="shared" si="32"/>
        <v>0</v>
      </c>
      <c r="H92" s="174"/>
      <c r="I92" s="137">
        <f t="shared" si="33"/>
        <v>0</v>
      </c>
      <c r="J92" s="174"/>
      <c r="K92" s="137">
        <f t="shared" si="34"/>
        <v>0</v>
      </c>
      <c r="L92" s="174"/>
      <c r="M92" s="87">
        <f t="shared" si="35"/>
        <v>0</v>
      </c>
      <c r="N92" s="174"/>
      <c r="O92" s="7">
        <f t="shared" si="36"/>
        <v>0</v>
      </c>
      <c r="P92" s="139"/>
      <c r="Q92" s="34"/>
    </row>
    <row r="93" spans="1:17" x14ac:dyDescent="0.25">
      <c r="A93" s="6"/>
      <c r="B93" s="6"/>
      <c r="C93" s="181"/>
      <c r="D93" s="174"/>
      <c r="E93" s="6"/>
      <c r="F93" s="174"/>
      <c r="G93" s="137">
        <f t="shared" si="32"/>
        <v>0</v>
      </c>
      <c r="H93" s="174"/>
      <c r="I93" s="137">
        <f t="shared" si="33"/>
        <v>0</v>
      </c>
      <c r="J93" s="174"/>
      <c r="K93" s="137">
        <f t="shared" si="34"/>
        <v>0</v>
      </c>
      <c r="L93" s="174"/>
      <c r="M93" s="87">
        <f t="shared" si="35"/>
        <v>0</v>
      </c>
      <c r="N93" s="174"/>
      <c r="O93" s="7">
        <f t="shared" si="36"/>
        <v>0</v>
      </c>
      <c r="P93" s="139"/>
      <c r="Q93" s="34"/>
    </row>
    <row r="94" spans="1:17" x14ac:dyDescent="0.25">
      <c r="A94" s="6"/>
      <c r="B94" s="6"/>
      <c r="C94" s="181"/>
      <c r="D94" s="174"/>
      <c r="E94" s="6"/>
      <c r="F94" s="174"/>
      <c r="G94" s="137">
        <f t="shared" si="32"/>
        <v>0</v>
      </c>
      <c r="H94" s="174"/>
      <c r="I94" s="137">
        <f t="shared" si="33"/>
        <v>0</v>
      </c>
      <c r="J94" s="174"/>
      <c r="K94" s="137">
        <f t="shared" si="34"/>
        <v>0</v>
      </c>
      <c r="L94" s="174"/>
      <c r="M94" s="87">
        <f t="shared" si="35"/>
        <v>0</v>
      </c>
      <c r="N94" s="174"/>
      <c r="O94" s="7">
        <f t="shared" si="36"/>
        <v>0</v>
      </c>
      <c r="P94" s="139"/>
      <c r="Q94" s="34"/>
    </row>
    <row r="95" spans="1:17" x14ac:dyDescent="0.25">
      <c r="A95" s="6"/>
      <c r="B95" s="6"/>
      <c r="C95" s="181"/>
      <c r="D95" s="174"/>
      <c r="E95" s="6"/>
      <c r="F95" s="174"/>
      <c r="G95" s="198">
        <f t="shared" si="32"/>
        <v>0</v>
      </c>
      <c r="H95" s="196"/>
      <c r="I95" s="198">
        <f t="shared" si="33"/>
        <v>0</v>
      </c>
      <c r="J95" s="196"/>
      <c r="K95" s="198">
        <f t="shared" si="34"/>
        <v>0</v>
      </c>
      <c r="L95" s="196"/>
      <c r="M95" s="120">
        <f t="shared" si="35"/>
        <v>0</v>
      </c>
      <c r="N95" s="196"/>
      <c r="O95" s="200">
        <f t="shared" si="36"/>
        <v>0</v>
      </c>
      <c r="P95" s="201"/>
      <c r="Q95" s="202">
        <f>SUM(O95)</f>
        <v>0</v>
      </c>
    </row>
    <row r="96" spans="1:17" ht="15.75" thickBot="1" x14ac:dyDescent="0.3">
      <c r="A96" s="6"/>
      <c r="B96" s="6"/>
      <c r="C96" s="181"/>
      <c r="D96" s="174"/>
      <c r="E96" s="6"/>
      <c r="F96" s="174"/>
      <c r="G96" s="137"/>
      <c r="H96" s="174"/>
      <c r="I96" s="137"/>
      <c r="J96" s="174"/>
      <c r="K96" s="137"/>
      <c r="L96" s="174"/>
      <c r="M96" s="87"/>
      <c r="N96" s="174"/>
      <c r="O96" s="7"/>
      <c r="P96" s="139"/>
      <c r="Q96" s="254"/>
    </row>
    <row r="97" spans="1:17" ht="16.5" thickTop="1" thickBot="1" x14ac:dyDescent="0.3">
      <c r="A97" s="245"/>
      <c r="B97" s="245"/>
      <c r="C97" s="246"/>
      <c r="D97" s="247"/>
      <c r="E97" s="245"/>
      <c r="F97" s="247"/>
      <c r="G97" s="248"/>
      <c r="H97" s="247"/>
      <c r="I97" s="248"/>
      <c r="J97" s="247"/>
      <c r="K97" s="248"/>
      <c r="L97" s="247"/>
      <c r="M97" s="249"/>
      <c r="N97" s="247"/>
      <c r="O97" s="250"/>
      <c r="P97" s="251"/>
      <c r="Q97" s="253"/>
    </row>
    <row r="98" spans="1:17" ht="15.75" thickTop="1" x14ac:dyDescent="0.25">
      <c r="A98" s="183">
        <v>44805</v>
      </c>
      <c r="B98" s="203"/>
      <c r="C98" s="184"/>
      <c r="D98" s="185"/>
      <c r="E98" s="203"/>
      <c r="F98" s="185"/>
      <c r="G98" s="187">
        <f t="shared" ref="G98:G104" si="37">SUM(E98*20)</f>
        <v>0</v>
      </c>
      <c r="H98" s="185"/>
      <c r="I98" s="187">
        <f t="shared" ref="I98:I104" si="38">SUM(G98)*15%</f>
        <v>0</v>
      </c>
      <c r="J98" s="185"/>
      <c r="K98" s="187">
        <f t="shared" ref="K98:K104" si="39">SUM(G98)*10%</f>
        <v>0</v>
      </c>
      <c r="L98" s="185"/>
      <c r="M98" s="189">
        <f t="shared" ref="M98:M104" si="40">SUM(G98:K98)</f>
        <v>0</v>
      </c>
      <c r="N98" s="185"/>
      <c r="O98" s="190">
        <f t="shared" ref="O98:O104" si="41">SUM(O97+M98)</f>
        <v>0</v>
      </c>
      <c r="P98" s="191"/>
      <c r="Q98" s="25"/>
    </row>
    <row r="99" spans="1:17" x14ac:dyDescent="0.25">
      <c r="A99" s="6"/>
      <c r="B99" s="6"/>
      <c r="C99" s="181"/>
      <c r="D99" s="174"/>
      <c r="E99" s="6"/>
      <c r="F99" s="174"/>
      <c r="G99" s="137">
        <f t="shared" si="37"/>
        <v>0</v>
      </c>
      <c r="H99" s="174"/>
      <c r="I99" s="137">
        <f t="shared" si="38"/>
        <v>0</v>
      </c>
      <c r="J99" s="174"/>
      <c r="K99" s="137">
        <f t="shared" si="39"/>
        <v>0</v>
      </c>
      <c r="L99" s="174"/>
      <c r="M99" s="87">
        <f t="shared" si="40"/>
        <v>0</v>
      </c>
      <c r="N99" s="174"/>
      <c r="O99" s="7">
        <f t="shared" si="41"/>
        <v>0</v>
      </c>
      <c r="P99" s="139"/>
      <c r="Q99" s="34"/>
    </row>
    <row r="100" spans="1:17" x14ac:dyDescent="0.25">
      <c r="A100" s="6"/>
      <c r="B100" s="6"/>
      <c r="C100" s="181"/>
      <c r="D100" s="174"/>
      <c r="E100" s="6"/>
      <c r="F100" s="174"/>
      <c r="G100" s="137">
        <f t="shared" si="37"/>
        <v>0</v>
      </c>
      <c r="H100" s="174"/>
      <c r="I100" s="137">
        <f t="shared" si="38"/>
        <v>0</v>
      </c>
      <c r="J100" s="174"/>
      <c r="K100" s="137">
        <f t="shared" si="39"/>
        <v>0</v>
      </c>
      <c r="L100" s="174"/>
      <c r="M100" s="87">
        <f t="shared" si="40"/>
        <v>0</v>
      </c>
      <c r="N100" s="174"/>
      <c r="O100" s="7">
        <f t="shared" si="41"/>
        <v>0</v>
      </c>
      <c r="P100" s="139"/>
      <c r="Q100" s="34"/>
    </row>
    <row r="101" spans="1:17" x14ac:dyDescent="0.25">
      <c r="A101" s="6"/>
      <c r="B101" s="6"/>
      <c r="C101" s="181"/>
      <c r="D101" s="174"/>
      <c r="E101" s="6"/>
      <c r="F101" s="174"/>
      <c r="G101" s="137">
        <f t="shared" si="37"/>
        <v>0</v>
      </c>
      <c r="H101" s="174"/>
      <c r="I101" s="137">
        <f t="shared" si="38"/>
        <v>0</v>
      </c>
      <c r="J101" s="174"/>
      <c r="K101" s="137">
        <f t="shared" si="39"/>
        <v>0</v>
      </c>
      <c r="L101" s="174"/>
      <c r="M101" s="87">
        <f t="shared" si="40"/>
        <v>0</v>
      </c>
      <c r="N101" s="174"/>
      <c r="O101" s="7">
        <f t="shared" si="41"/>
        <v>0</v>
      </c>
      <c r="P101" s="139"/>
      <c r="Q101" s="34"/>
    </row>
    <row r="102" spans="1:17" x14ac:dyDescent="0.25">
      <c r="A102" s="6"/>
      <c r="B102" s="6"/>
      <c r="C102" s="181"/>
      <c r="D102" s="174"/>
      <c r="E102" s="6"/>
      <c r="F102" s="174"/>
      <c r="G102" s="137">
        <f t="shared" si="37"/>
        <v>0</v>
      </c>
      <c r="H102" s="174"/>
      <c r="I102" s="137">
        <f t="shared" si="38"/>
        <v>0</v>
      </c>
      <c r="J102" s="174"/>
      <c r="K102" s="137">
        <f t="shared" si="39"/>
        <v>0</v>
      </c>
      <c r="L102" s="174"/>
      <c r="M102" s="87">
        <f t="shared" si="40"/>
        <v>0</v>
      </c>
      <c r="N102" s="174"/>
      <c r="O102" s="7">
        <f t="shared" si="41"/>
        <v>0</v>
      </c>
      <c r="P102" s="139"/>
      <c r="Q102" s="34"/>
    </row>
    <row r="103" spans="1:17" x14ac:dyDescent="0.25">
      <c r="A103" s="6"/>
      <c r="B103" s="6"/>
      <c r="C103" s="181"/>
      <c r="D103" s="174"/>
      <c r="E103" s="6"/>
      <c r="F103" s="174"/>
      <c r="G103" s="137">
        <f t="shared" si="37"/>
        <v>0</v>
      </c>
      <c r="H103" s="174"/>
      <c r="I103" s="137">
        <f t="shared" si="38"/>
        <v>0</v>
      </c>
      <c r="J103" s="174"/>
      <c r="K103" s="137">
        <f t="shared" si="39"/>
        <v>0</v>
      </c>
      <c r="L103" s="174"/>
      <c r="M103" s="87">
        <f t="shared" si="40"/>
        <v>0</v>
      </c>
      <c r="N103" s="174"/>
      <c r="O103" s="7">
        <f t="shared" si="41"/>
        <v>0</v>
      </c>
      <c r="P103" s="139"/>
      <c r="Q103" s="34"/>
    </row>
    <row r="104" spans="1:17" x14ac:dyDescent="0.25">
      <c r="A104" s="6"/>
      <c r="B104" s="6"/>
      <c r="D104" s="174"/>
      <c r="E104" s="6"/>
      <c r="F104" s="174"/>
      <c r="G104" s="198">
        <f t="shared" si="37"/>
        <v>0</v>
      </c>
      <c r="H104" s="196"/>
      <c r="I104" s="198">
        <f t="shared" si="38"/>
        <v>0</v>
      </c>
      <c r="J104" s="196"/>
      <c r="K104" s="198">
        <f t="shared" si="39"/>
        <v>0</v>
      </c>
      <c r="L104" s="196"/>
      <c r="M104" s="120">
        <f t="shared" si="40"/>
        <v>0</v>
      </c>
      <c r="N104" s="196"/>
      <c r="O104" s="200">
        <f t="shared" si="41"/>
        <v>0</v>
      </c>
      <c r="P104" s="201"/>
      <c r="Q104" s="202">
        <f>SUM(O104)</f>
        <v>0</v>
      </c>
    </row>
    <row r="105" spans="1:17" ht="15.75" thickBot="1" x14ac:dyDescent="0.3">
      <c r="A105" s="6"/>
      <c r="B105" s="6"/>
      <c r="C105" s="181"/>
      <c r="D105" s="174"/>
      <c r="E105" s="6"/>
      <c r="F105" s="174"/>
      <c r="G105" s="137"/>
      <c r="H105" s="174"/>
      <c r="I105" s="137"/>
      <c r="J105" s="174"/>
      <c r="K105" s="137"/>
      <c r="L105" s="174"/>
      <c r="M105" s="87"/>
      <c r="N105" s="174"/>
      <c r="O105" s="7"/>
      <c r="P105" s="139"/>
      <c r="Q105" s="254"/>
    </row>
    <row r="106" spans="1:17" ht="16.5" thickTop="1" thickBot="1" x14ac:dyDescent="0.3">
      <c r="A106" s="245"/>
      <c r="B106" s="245"/>
      <c r="C106" s="246"/>
      <c r="D106" s="247"/>
      <c r="E106" s="245"/>
      <c r="F106" s="247"/>
      <c r="G106" s="248"/>
      <c r="H106" s="247"/>
      <c r="I106" s="248"/>
      <c r="J106" s="247"/>
      <c r="K106" s="248"/>
      <c r="L106" s="247"/>
      <c r="M106" s="249"/>
      <c r="N106" s="247"/>
      <c r="O106" s="250"/>
      <c r="P106" s="251"/>
      <c r="Q106" s="253"/>
    </row>
    <row r="107" spans="1:17" ht="15.75" thickTop="1" x14ac:dyDescent="0.25">
      <c r="A107" s="183">
        <v>44835</v>
      </c>
      <c r="B107" s="203"/>
      <c r="C107" s="184"/>
      <c r="D107" s="185"/>
      <c r="E107" s="203"/>
      <c r="F107" s="185"/>
      <c r="G107" s="187">
        <f t="shared" ref="G107:G113" si="42">SUM(E107*20)</f>
        <v>0</v>
      </c>
      <c r="H107" s="185"/>
      <c r="I107" s="187">
        <f t="shared" ref="I107:I113" si="43">SUM(G107)*15%</f>
        <v>0</v>
      </c>
      <c r="J107" s="185"/>
      <c r="K107" s="187">
        <f t="shared" ref="K107:K113" si="44">SUM(G107)*10%</f>
        <v>0</v>
      </c>
      <c r="L107" s="185"/>
      <c r="M107" s="189">
        <f t="shared" ref="M107:M113" si="45">SUM(G107:K107)</f>
        <v>0</v>
      </c>
      <c r="N107" s="185"/>
      <c r="O107" s="190">
        <f t="shared" ref="O107:O113" si="46">SUM(O106+M107)</f>
        <v>0</v>
      </c>
      <c r="P107" s="191"/>
      <c r="Q107" s="25"/>
    </row>
    <row r="108" spans="1:17" x14ac:dyDescent="0.25">
      <c r="A108" s="6"/>
      <c r="B108" s="6"/>
      <c r="C108" s="181"/>
      <c r="D108" s="174"/>
      <c r="E108" s="6"/>
      <c r="F108" s="174"/>
      <c r="G108" s="137">
        <f t="shared" si="42"/>
        <v>0</v>
      </c>
      <c r="H108" s="174"/>
      <c r="I108" s="137">
        <f t="shared" si="43"/>
        <v>0</v>
      </c>
      <c r="J108" s="174"/>
      <c r="K108" s="137">
        <f t="shared" si="44"/>
        <v>0</v>
      </c>
      <c r="L108" s="174"/>
      <c r="M108" s="87">
        <f t="shared" si="45"/>
        <v>0</v>
      </c>
      <c r="N108" s="174"/>
      <c r="O108" s="7">
        <f t="shared" si="46"/>
        <v>0</v>
      </c>
      <c r="P108" s="139"/>
      <c r="Q108" s="34"/>
    </row>
    <row r="109" spans="1:17" x14ac:dyDescent="0.25">
      <c r="A109" s="6"/>
      <c r="B109" s="6"/>
      <c r="C109" s="181"/>
      <c r="D109" s="174"/>
      <c r="E109" s="6"/>
      <c r="F109" s="174"/>
      <c r="G109" s="137">
        <f t="shared" si="42"/>
        <v>0</v>
      </c>
      <c r="H109" s="174"/>
      <c r="I109" s="137">
        <f t="shared" si="43"/>
        <v>0</v>
      </c>
      <c r="J109" s="174"/>
      <c r="K109" s="137">
        <f t="shared" si="44"/>
        <v>0</v>
      </c>
      <c r="L109" s="174"/>
      <c r="M109" s="87">
        <f t="shared" si="45"/>
        <v>0</v>
      </c>
      <c r="N109" s="174"/>
      <c r="O109" s="7">
        <f t="shared" si="46"/>
        <v>0</v>
      </c>
      <c r="P109" s="139"/>
      <c r="Q109" s="34"/>
    </row>
    <row r="110" spans="1:17" x14ac:dyDescent="0.25">
      <c r="A110" s="6"/>
      <c r="B110" s="6"/>
      <c r="C110" s="181"/>
      <c r="D110" s="174"/>
      <c r="E110" s="6"/>
      <c r="F110" s="174"/>
      <c r="G110" s="137">
        <f t="shared" si="42"/>
        <v>0</v>
      </c>
      <c r="H110" s="174"/>
      <c r="I110" s="137">
        <f t="shared" si="43"/>
        <v>0</v>
      </c>
      <c r="J110" s="174"/>
      <c r="K110" s="137">
        <f t="shared" si="44"/>
        <v>0</v>
      </c>
      <c r="L110" s="174"/>
      <c r="M110" s="87">
        <f t="shared" si="45"/>
        <v>0</v>
      </c>
      <c r="N110" s="174"/>
      <c r="O110" s="7">
        <f t="shared" si="46"/>
        <v>0</v>
      </c>
      <c r="P110" s="139"/>
      <c r="Q110" s="34"/>
    </row>
    <row r="111" spans="1:17" x14ac:dyDescent="0.25">
      <c r="A111" s="6"/>
      <c r="B111" s="6"/>
      <c r="C111" s="181"/>
      <c r="D111" s="174"/>
      <c r="E111" s="6"/>
      <c r="F111" s="174"/>
      <c r="G111" s="137">
        <f t="shared" si="42"/>
        <v>0</v>
      </c>
      <c r="H111" s="174"/>
      <c r="I111" s="137">
        <f t="shared" si="43"/>
        <v>0</v>
      </c>
      <c r="J111" s="174"/>
      <c r="K111" s="137">
        <f t="shared" si="44"/>
        <v>0</v>
      </c>
      <c r="L111" s="174"/>
      <c r="M111" s="87">
        <f t="shared" si="45"/>
        <v>0</v>
      </c>
      <c r="N111" s="174"/>
      <c r="O111" s="7">
        <f t="shared" si="46"/>
        <v>0</v>
      </c>
      <c r="P111" s="139"/>
      <c r="Q111" s="34"/>
    </row>
    <row r="112" spans="1:17" x14ac:dyDescent="0.25">
      <c r="A112" s="6"/>
      <c r="B112" s="6"/>
      <c r="C112" s="181"/>
      <c r="D112" s="174"/>
      <c r="E112" s="6"/>
      <c r="F112" s="174"/>
      <c r="G112" s="137">
        <f t="shared" si="42"/>
        <v>0</v>
      </c>
      <c r="H112" s="174"/>
      <c r="I112" s="137">
        <f t="shared" si="43"/>
        <v>0</v>
      </c>
      <c r="J112" s="174"/>
      <c r="K112" s="137">
        <f t="shared" si="44"/>
        <v>0</v>
      </c>
      <c r="L112" s="174"/>
      <c r="M112" s="87">
        <f t="shared" si="45"/>
        <v>0</v>
      </c>
      <c r="N112" s="174"/>
      <c r="O112" s="7">
        <f t="shared" si="46"/>
        <v>0</v>
      </c>
      <c r="P112" s="139"/>
      <c r="Q112" s="34"/>
    </row>
    <row r="113" spans="1:17" x14ac:dyDescent="0.25">
      <c r="A113" s="6"/>
      <c r="B113" s="6"/>
      <c r="C113" s="181"/>
      <c r="D113" s="174"/>
      <c r="E113" s="6"/>
      <c r="F113" s="174"/>
      <c r="G113" s="198">
        <f t="shared" si="42"/>
        <v>0</v>
      </c>
      <c r="H113" s="196"/>
      <c r="I113" s="198">
        <f t="shared" si="43"/>
        <v>0</v>
      </c>
      <c r="J113" s="196"/>
      <c r="K113" s="198">
        <f t="shared" si="44"/>
        <v>0</v>
      </c>
      <c r="L113" s="196"/>
      <c r="M113" s="120">
        <f t="shared" si="45"/>
        <v>0</v>
      </c>
      <c r="N113" s="196"/>
      <c r="O113" s="200">
        <f t="shared" si="46"/>
        <v>0</v>
      </c>
      <c r="P113" s="201"/>
      <c r="Q113" s="202">
        <f>SUM(O113)</f>
        <v>0</v>
      </c>
    </row>
    <row r="114" spans="1:17" x14ac:dyDescent="0.25">
      <c r="A114" s="6"/>
      <c r="B114" s="6"/>
      <c r="C114" s="181"/>
      <c r="D114" s="174"/>
      <c r="E114" s="6"/>
      <c r="F114" s="174"/>
      <c r="G114" s="137"/>
      <c r="H114" s="174"/>
      <c r="I114" s="137"/>
      <c r="J114" s="174"/>
      <c r="K114" s="137"/>
      <c r="L114" s="174"/>
      <c r="M114" s="87"/>
      <c r="N114" s="174"/>
      <c r="O114" s="7"/>
      <c r="P114" s="139"/>
      <c r="Q114" s="254"/>
    </row>
    <row r="117" spans="1:17" x14ac:dyDescent="0.25">
      <c r="G117" s="171" t="s">
        <v>128</v>
      </c>
      <c r="H117" s="194"/>
      <c r="I117" s="171" t="s">
        <v>42</v>
      </c>
      <c r="J117" s="194"/>
      <c r="K117" s="171" t="s">
        <v>107</v>
      </c>
      <c r="L117" s="193"/>
      <c r="M117" s="171" t="s">
        <v>125</v>
      </c>
      <c r="N117" s="172"/>
      <c r="O117" s="169" t="s">
        <v>51</v>
      </c>
      <c r="Q117" s="51" t="s">
        <v>131</v>
      </c>
    </row>
    <row r="118" spans="1:17" x14ac:dyDescent="0.25">
      <c r="G118" s="137">
        <f>SUM(G13:G114)</f>
        <v>1960</v>
      </c>
      <c r="I118" s="137">
        <f>SUM(I13:I114)</f>
        <v>294</v>
      </c>
      <c r="K118" s="137">
        <f>SUM(K13:K114)</f>
        <v>196</v>
      </c>
      <c r="M118" s="137">
        <f>SUM(M13:M114)</f>
        <v>2450</v>
      </c>
      <c r="O118" s="137">
        <f>SUM(O13:O114)</f>
        <v>12700</v>
      </c>
      <c r="Q118" s="34">
        <f>SUM(Q13:Q114)</f>
        <v>2450</v>
      </c>
    </row>
  </sheetData>
  <mergeCells count="3">
    <mergeCell ref="C2:C3"/>
    <mergeCell ref="C6:Q6"/>
    <mergeCell ref="C7:Q7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B2" sqref="B2"/>
    </sheetView>
  </sheetViews>
  <sheetFormatPr defaultRowHeight="15" x14ac:dyDescent="0.25"/>
  <cols>
    <col min="1" max="1" width="26.140625" customWidth="1"/>
    <col min="2" max="22" width="15.7109375" customWidth="1"/>
  </cols>
  <sheetData>
    <row r="1" spans="1:23" s="368" customFormat="1" ht="30.75" thickBot="1" x14ac:dyDescent="0.3">
      <c r="A1" s="381"/>
      <c r="B1" s="384" t="str">
        <f>'Contract Tracker Nov20'!I2</f>
        <v>Uniforms</v>
      </c>
      <c r="C1" s="385" t="str">
        <f>'Contract Tracker Nov20'!J2</f>
        <v>Vehicle</v>
      </c>
      <c r="D1" s="385" t="str">
        <f>'Contract Tracker Nov20'!K2</f>
        <v>Fuel costs</v>
      </c>
      <c r="E1" s="385" t="str">
        <f>'Contract Tracker Nov20'!L2</f>
        <v>Communication</v>
      </c>
      <c r="F1" s="385" t="str">
        <f>'Contract Tracker Nov20'!M2</f>
        <v>Training</v>
      </c>
      <c r="G1" s="385" t="str">
        <f>'Contract Tracker Nov20'!N2</f>
        <v xml:space="preserve">Cleaning Materials </v>
      </c>
      <c r="H1" s="385" t="str">
        <f>'Contract Tracker Nov20'!O2</f>
        <v xml:space="preserve">Veolia Waste </v>
      </c>
      <c r="I1" s="385" t="str">
        <f>'Contract Tracker Nov20'!P2</f>
        <v>Azure Landscaping</v>
      </c>
      <c r="J1" s="385" t="str">
        <f>'Contract Tracker Nov20'!Q2</f>
        <v>Hygiene   PHS</v>
      </c>
      <c r="K1" s="385" t="str">
        <f>'Contract Tracker Nov20'!R2</f>
        <v>Plants -  Repairs &amp; Maintenance</v>
      </c>
      <c r="L1" s="385" t="str">
        <f>'Contract Tracker Nov20'!S2</f>
        <v>Periodic Drainage</v>
      </c>
      <c r="M1" s="385" t="str">
        <f>'Contract Tracker Nov20'!T2</f>
        <v>Interceptor Cleaning</v>
      </c>
      <c r="N1" s="385" t="str">
        <f>'Contract Tracker Nov20'!U2</f>
        <v>Interceptor Oil Waste</v>
      </c>
      <c r="O1" s="386" t="str">
        <f>'Contract Tracker Nov20'!V2</f>
        <v>Security Uniforms</v>
      </c>
      <c r="P1" s="386" t="str">
        <f>'Contract Tracker Nov20'!W2</f>
        <v>Equip / Comms</v>
      </c>
      <c r="Q1" s="386" t="str">
        <f>'Contract Tracker Nov20'!X2</f>
        <v>Training</v>
      </c>
      <c r="R1" s="386" t="str">
        <f>'Contract Tracker Nov20'!Y2</f>
        <v>Recruitment</v>
      </c>
      <c r="S1" s="386" t="str">
        <f>'Contract Tracker Nov20'!Z2</f>
        <v>Apprntice levy</v>
      </c>
      <c r="T1" s="386" t="str">
        <f>'Contract Tracker Nov20'!AA2</f>
        <v>Screening</v>
      </c>
      <c r="U1" s="386" t="str">
        <f>'Contract Tracker Nov20'!AB2</f>
        <v>SIA Licences</v>
      </c>
      <c r="V1" s="387" t="str">
        <f>'Contract Tracker Nov20'!AC2</f>
        <v>CCTV Licence</v>
      </c>
      <c r="W1" s="382"/>
    </row>
    <row r="2" spans="1:23" s="6" customFormat="1" ht="23.25" customHeight="1" thickBot="1" x14ac:dyDescent="0.3">
      <c r="A2" s="372" t="s">
        <v>135</v>
      </c>
      <c r="B2" s="383">
        <f>'Contract Tracker Nov20'!I3</f>
        <v>0</v>
      </c>
      <c r="C2" s="383">
        <f>'Contract Tracker Nov20'!J3</f>
        <v>0</v>
      </c>
      <c r="D2" s="383">
        <f>'Contract Tracker Nov20'!K3</f>
        <v>0</v>
      </c>
      <c r="E2" s="383">
        <f>'Contract Tracker Nov20'!L3</f>
        <v>0</v>
      </c>
      <c r="F2" s="383">
        <f>'Contract Tracker Nov20'!M3</f>
        <v>0</v>
      </c>
      <c r="G2" s="383">
        <f>'Contract Tracker Nov20'!N3</f>
        <v>0</v>
      </c>
      <c r="H2" s="383">
        <f>'Contract Tracker Nov20'!O3</f>
        <v>0</v>
      </c>
      <c r="I2" s="383">
        <f>'Contract Tracker Nov20'!P3</f>
        <v>0</v>
      </c>
      <c r="J2" s="383">
        <f>'Contract Tracker Nov20'!Q3</f>
        <v>0</v>
      </c>
      <c r="K2" s="383">
        <f>'Contract Tracker Nov20'!R3</f>
        <v>0</v>
      </c>
      <c r="L2" s="383">
        <f>'Contract Tracker Nov20'!S3</f>
        <v>0</v>
      </c>
      <c r="M2" s="383">
        <f>'Contract Tracker Nov20'!T3</f>
        <v>0</v>
      </c>
      <c r="N2" s="383">
        <f>'Contract Tracker Nov20'!U3</f>
        <v>0</v>
      </c>
      <c r="O2" s="383">
        <f>'Contract Tracker Nov20'!V3</f>
        <v>0</v>
      </c>
      <c r="P2" s="383">
        <f>'Contract Tracker Nov20'!W3</f>
        <v>0</v>
      </c>
      <c r="Q2" s="383">
        <f>'Contract Tracker Nov20'!X3</f>
        <v>0</v>
      </c>
      <c r="R2" s="383">
        <f>'Contract Tracker Nov20'!Y3</f>
        <v>0</v>
      </c>
      <c r="S2" s="383">
        <f>'Contract Tracker Nov20'!Z3</f>
        <v>0</v>
      </c>
      <c r="T2" s="383">
        <f>'Contract Tracker Nov20'!AA3</f>
        <v>0</v>
      </c>
      <c r="U2" s="383">
        <f>'Contract Tracker Nov20'!AB3</f>
        <v>0</v>
      </c>
      <c r="V2" s="383">
        <f>'Contract Tracker Nov20'!AC3</f>
        <v>0</v>
      </c>
    </row>
    <row r="3" spans="1:23" s="6" customFormat="1" ht="15.75" thickBot="1" x14ac:dyDescent="0.3">
      <c r="A3" s="8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3" s="6" customFormat="1" ht="22.5" customHeight="1" thickBot="1" x14ac:dyDescent="0.3">
      <c r="A4" s="371" t="s">
        <v>0</v>
      </c>
      <c r="B4" s="378">
        <f>'Contract Tracker Nov20'!I5</f>
        <v>0</v>
      </c>
      <c r="C4" s="378">
        <f>'Contract Tracker Nov20'!J5</f>
        <v>0</v>
      </c>
      <c r="D4" s="378">
        <f>'Contract Tracker Nov20'!K5</f>
        <v>0</v>
      </c>
      <c r="E4" s="378">
        <f>'Contract Tracker Nov20'!L5</f>
        <v>0</v>
      </c>
      <c r="F4" s="378">
        <f>'Contract Tracker Nov20'!M5</f>
        <v>0</v>
      </c>
      <c r="G4" s="378">
        <f>'Contract Tracker Nov20'!N5</f>
        <v>0</v>
      </c>
      <c r="H4" s="378">
        <f>'Contract Tracker Nov20'!O5</f>
        <v>0</v>
      </c>
      <c r="I4" s="378">
        <f>'Contract Tracker Nov20'!P5</f>
        <v>0</v>
      </c>
      <c r="J4" s="378">
        <f>'Contract Tracker Nov20'!Q5</f>
        <v>0</v>
      </c>
      <c r="K4" s="378">
        <f>'Contract Tracker Nov20'!R5</f>
        <v>0</v>
      </c>
      <c r="L4" s="378">
        <f>'Contract Tracker Nov20'!S5</f>
        <v>0</v>
      </c>
      <c r="M4" s="378">
        <f>'Contract Tracker Nov20'!T5</f>
        <v>0</v>
      </c>
      <c r="N4" s="378">
        <f>'Contract Tracker Nov20'!U5</f>
        <v>0</v>
      </c>
      <c r="O4" s="378">
        <f>'Contract Tracker Nov20'!V5</f>
        <v>0</v>
      </c>
      <c r="P4" s="378">
        <f>'Contract Tracker Nov20'!W5</f>
        <v>0</v>
      </c>
      <c r="Q4" s="378">
        <f>'Contract Tracker Nov20'!X5</f>
        <v>0</v>
      </c>
      <c r="R4" s="378">
        <f>'Contract Tracker Nov20'!Y5</f>
        <v>0</v>
      </c>
      <c r="S4" s="378">
        <f>'Contract Tracker Nov20'!Z5</f>
        <v>0</v>
      </c>
      <c r="T4" s="378">
        <f>'Contract Tracker Nov20'!AA5</f>
        <v>0</v>
      </c>
      <c r="U4" s="378">
        <f>'Contract Tracker Nov20'!AB5</f>
        <v>0</v>
      </c>
      <c r="V4" s="378">
        <f>'Contract Tracker Nov20'!AC5</f>
        <v>0</v>
      </c>
    </row>
    <row r="5" spans="1:23" s="6" customFormat="1" ht="15.75" thickBot="1" x14ac:dyDescent="0.3">
      <c r="A5" s="8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23" s="6" customFormat="1" ht="24.75" customHeight="1" thickBot="1" x14ac:dyDescent="0.3">
      <c r="A6" s="373" t="s">
        <v>1</v>
      </c>
      <c r="B6" s="379">
        <f>'Contract Tracker Nov20'!I7</f>
        <v>0</v>
      </c>
      <c r="C6" s="379">
        <f>'Contract Tracker Nov20'!J7</f>
        <v>0</v>
      </c>
      <c r="D6" s="379">
        <f>'Contract Tracker Nov20'!K7</f>
        <v>0</v>
      </c>
      <c r="E6" s="379">
        <f>'Contract Tracker Nov20'!L7</f>
        <v>0</v>
      </c>
      <c r="F6" s="379">
        <f>'Contract Tracker Nov20'!M7</f>
        <v>0</v>
      </c>
      <c r="G6" s="379">
        <f>'Contract Tracker Nov20'!N7</f>
        <v>0</v>
      </c>
      <c r="H6" s="379">
        <f>'Contract Tracker Nov20'!O7</f>
        <v>0</v>
      </c>
      <c r="I6" s="379">
        <f>'Contract Tracker Nov20'!P7</f>
        <v>0</v>
      </c>
      <c r="J6" s="379">
        <f>'Contract Tracker Nov20'!Q7</f>
        <v>0</v>
      </c>
      <c r="K6" s="379">
        <f>'Contract Tracker Nov20'!R7</f>
        <v>0</v>
      </c>
      <c r="L6" s="379">
        <f>'Contract Tracker Nov20'!S7</f>
        <v>0</v>
      </c>
      <c r="M6" s="379">
        <f>'Contract Tracker Nov20'!T7</f>
        <v>0</v>
      </c>
      <c r="N6" s="379">
        <f>'Contract Tracker Nov20'!U7</f>
        <v>0</v>
      </c>
      <c r="O6" s="379">
        <f>'Contract Tracker Nov20'!V7</f>
        <v>0</v>
      </c>
      <c r="P6" s="379">
        <f>'Contract Tracker Nov20'!W7</f>
        <v>0</v>
      </c>
      <c r="Q6" s="379">
        <f>'Contract Tracker Nov20'!X7</f>
        <v>0</v>
      </c>
      <c r="R6" s="379">
        <f>'Contract Tracker Nov20'!Y7</f>
        <v>0</v>
      </c>
      <c r="S6" s="379">
        <f>'Contract Tracker Nov20'!Z7</f>
        <v>0</v>
      </c>
      <c r="T6" s="379">
        <f>'Contract Tracker Nov20'!AA7</f>
        <v>0</v>
      </c>
      <c r="U6" s="379">
        <f>'Contract Tracker Nov20'!AB7</f>
        <v>0</v>
      </c>
      <c r="V6" s="379">
        <f>'Contract Tracker Nov20'!AC7</f>
        <v>0</v>
      </c>
    </row>
    <row r="7" spans="1:23" s="6" customFormat="1" x14ac:dyDescent="0.25">
      <c r="A7" s="275"/>
    </row>
    <row r="8" spans="1:23" s="369" customFormat="1" x14ac:dyDescent="0.25">
      <c r="A8" s="380" t="s">
        <v>2</v>
      </c>
      <c r="B8" s="370" t="e">
        <f>'Contract Tracker Nov20'!I9</f>
        <v>#DIV/0!</v>
      </c>
      <c r="C8" s="370" t="e">
        <f>'Contract Tracker Nov20'!J9</f>
        <v>#DIV/0!</v>
      </c>
      <c r="D8" s="370" t="e">
        <f>'Contract Tracker Nov20'!K9</f>
        <v>#DIV/0!</v>
      </c>
      <c r="E8" s="370" t="e">
        <f>'Contract Tracker Nov20'!L9</f>
        <v>#DIV/0!</v>
      </c>
      <c r="F8" s="370" t="e">
        <f>'Contract Tracker Nov20'!M9</f>
        <v>#DIV/0!</v>
      </c>
      <c r="G8" s="370" t="e">
        <f>'Contract Tracker Nov20'!N9</f>
        <v>#DIV/0!</v>
      </c>
      <c r="H8" s="370" t="e">
        <f>'Contract Tracker Nov20'!O9</f>
        <v>#DIV/0!</v>
      </c>
      <c r="I8" s="370" t="e">
        <f>'Contract Tracker Nov20'!P9</f>
        <v>#DIV/0!</v>
      </c>
      <c r="J8" s="370" t="e">
        <f>'Contract Tracker Nov20'!Q9</f>
        <v>#DIV/0!</v>
      </c>
      <c r="K8" s="370" t="e">
        <f>'Contract Tracker Nov20'!R9</f>
        <v>#DIV/0!</v>
      </c>
      <c r="L8" s="370" t="e">
        <f>'Contract Tracker Nov20'!S9</f>
        <v>#DIV/0!</v>
      </c>
      <c r="M8" s="370" t="e">
        <f>'Contract Tracker Nov20'!T9</f>
        <v>#DIV/0!</v>
      </c>
      <c r="N8" s="370" t="e">
        <f>'Contract Tracker Nov20'!U9</f>
        <v>#DIV/0!</v>
      </c>
      <c r="O8" s="370" t="e">
        <f>'Contract Tracker Nov20'!V9</f>
        <v>#DIV/0!</v>
      </c>
      <c r="P8" s="370" t="e">
        <f>'Contract Tracker Nov20'!W9</f>
        <v>#DIV/0!</v>
      </c>
      <c r="Q8" s="370" t="e">
        <f>'Contract Tracker Nov20'!X9</f>
        <v>#DIV/0!</v>
      </c>
      <c r="R8" s="370" t="e">
        <f>'Contract Tracker Nov20'!Y9</f>
        <v>#DIV/0!</v>
      </c>
      <c r="S8" s="370" t="e">
        <f>'Contract Tracker Nov20'!Z9</f>
        <v>#DIV/0!</v>
      </c>
      <c r="T8" s="370" t="e">
        <f>'Contract Tracker Nov20'!AA9</f>
        <v>#DIV/0!</v>
      </c>
      <c r="U8" s="370" t="e">
        <f>'Contract Tracker Nov20'!AB9</f>
        <v>#DIV/0!</v>
      </c>
      <c r="V8" s="370" t="e">
        <f>'Contract Tracker Nov20'!AC9</f>
        <v>#DIV/0!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FI146"/>
  <sheetViews>
    <sheetView tabSelected="1" zoomScale="77" zoomScaleNormal="77" workbookViewId="0">
      <pane ySplit="13" topLeftCell="A14" activePane="bottomLeft" state="frozen"/>
      <selection pane="bottomLeft" activeCell="B5" sqref="B5:D5"/>
    </sheetView>
  </sheetViews>
  <sheetFormatPr defaultRowHeight="15" x14ac:dyDescent="0.25"/>
  <cols>
    <col min="1" max="1" width="2.28515625" customWidth="1"/>
    <col min="2" max="2" width="13.7109375" style="141" customWidth="1"/>
    <col min="3" max="3" width="11.42578125" style="419" customWidth="1"/>
    <col min="4" max="4" width="12.42578125" style="326" customWidth="1"/>
    <col min="5" max="5" width="1.7109375" style="1" customWidth="1"/>
    <col min="6" max="6" width="15.140625" customWidth="1"/>
    <col min="7" max="7" width="34.5703125" style="23" customWidth="1"/>
    <col min="8" max="8" width="2.28515625" customWidth="1"/>
    <col min="9" max="11" width="15.7109375" customWidth="1"/>
    <col min="12" max="12" width="16.42578125" customWidth="1"/>
    <col min="13" max="15" width="15.7109375" customWidth="1"/>
    <col min="16" max="16" width="15.7109375" style="341" customWidth="1"/>
    <col min="17" max="27" width="15.7109375" customWidth="1"/>
    <col min="28" max="28" width="15.7109375" style="45" customWidth="1"/>
    <col min="29" max="29" width="14.7109375" customWidth="1"/>
    <col min="30" max="30" width="10.7109375" bestFit="1" customWidth="1"/>
    <col min="31" max="31" width="13.5703125" customWidth="1"/>
    <col min="32" max="32" width="18" customWidth="1"/>
  </cols>
  <sheetData>
    <row r="1" spans="1:33" ht="23.25" x14ac:dyDescent="0.35">
      <c r="C1" s="450"/>
      <c r="I1" s="493" t="s">
        <v>157</v>
      </c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 t="s">
        <v>156</v>
      </c>
      <c r="W1" s="493"/>
      <c r="X1" s="493"/>
      <c r="Y1" s="493"/>
      <c r="Z1" s="493"/>
      <c r="AA1" s="493"/>
      <c r="AB1" s="493"/>
      <c r="AC1" s="493"/>
    </row>
    <row r="2" spans="1:33" s="33" customFormat="1" ht="48" thickBot="1" x14ac:dyDescent="0.3">
      <c r="A2" s="343"/>
      <c r="B2" s="492"/>
      <c r="C2" s="492"/>
      <c r="D2" s="492"/>
      <c r="E2" s="345"/>
      <c r="F2" s="344"/>
      <c r="G2" s="347" t="s">
        <v>8</v>
      </c>
      <c r="H2" s="29"/>
      <c r="I2" s="30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0" t="s">
        <v>147</v>
      </c>
      <c r="P2" s="30" t="s">
        <v>146</v>
      </c>
      <c r="Q2" s="125" t="s">
        <v>15</v>
      </c>
      <c r="R2" s="30" t="s">
        <v>149</v>
      </c>
      <c r="S2" s="125" t="s">
        <v>16</v>
      </c>
      <c r="T2" s="125" t="s">
        <v>17</v>
      </c>
      <c r="U2" s="126" t="s">
        <v>18</v>
      </c>
      <c r="V2" s="360" t="s">
        <v>139</v>
      </c>
      <c r="W2" s="351" t="s">
        <v>140</v>
      </c>
      <c r="X2" s="351" t="s">
        <v>13</v>
      </c>
      <c r="Y2" s="351" t="s">
        <v>141</v>
      </c>
      <c r="Z2" s="351" t="s">
        <v>142</v>
      </c>
      <c r="AA2" s="351" t="s">
        <v>143</v>
      </c>
      <c r="AB2" s="351" t="s">
        <v>144</v>
      </c>
      <c r="AC2" s="351" t="s">
        <v>145</v>
      </c>
      <c r="AD2" s="32" t="s">
        <v>19</v>
      </c>
      <c r="AE2" s="31" t="s">
        <v>20</v>
      </c>
      <c r="AF2" s="31" t="s">
        <v>21</v>
      </c>
    </row>
    <row r="3" spans="1:33" ht="15.75" thickBot="1" x14ac:dyDescent="0.3">
      <c r="B3" s="494" t="s">
        <v>154</v>
      </c>
      <c r="C3" s="494"/>
      <c r="D3" s="494"/>
      <c r="G3" s="346" t="s">
        <v>153</v>
      </c>
      <c r="H3" s="3"/>
      <c r="I3" s="4"/>
      <c r="J3" s="4"/>
      <c r="K3" s="4"/>
      <c r="L3" s="4"/>
      <c r="M3" s="4"/>
      <c r="N3" s="4"/>
      <c r="O3" s="4"/>
      <c r="P3" s="4"/>
      <c r="Q3" s="4"/>
      <c r="R3" s="127"/>
      <c r="S3" s="4"/>
      <c r="T3" s="4"/>
      <c r="U3" s="5"/>
      <c r="V3" s="361"/>
      <c r="W3" s="356"/>
      <c r="X3" s="356"/>
      <c r="Y3" s="356"/>
      <c r="Z3" s="356"/>
      <c r="AA3" s="356"/>
      <c r="AB3" s="356"/>
      <c r="AC3" s="356"/>
      <c r="AD3" s="6"/>
      <c r="AE3" s="292">
        <f>SUM(I3:AD3)</f>
        <v>0</v>
      </c>
      <c r="AF3" s="2" t="s">
        <v>152</v>
      </c>
      <c r="AG3" s="3"/>
    </row>
    <row r="4" spans="1:33" ht="15.75" thickBot="1" x14ac:dyDescent="0.3">
      <c r="G4" s="8"/>
      <c r="H4" s="3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10"/>
      <c r="W4" s="9"/>
      <c r="X4" s="9"/>
      <c r="Y4" s="9"/>
      <c r="Z4" s="342"/>
      <c r="AA4" s="9"/>
      <c r="AB4" s="11"/>
      <c r="AC4" s="12"/>
      <c r="AD4" s="12"/>
      <c r="AE4" s="12"/>
      <c r="AF4" s="8"/>
      <c r="AG4" s="3"/>
    </row>
    <row r="5" spans="1:33" ht="30.75" thickBot="1" x14ac:dyDescent="0.3">
      <c r="B5" s="494" t="s">
        <v>155</v>
      </c>
      <c r="C5" s="494"/>
      <c r="D5" s="494"/>
      <c r="G5" s="13" t="s">
        <v>0</v>
      </c>
      <c r="H5" s="3"/>
      <c r="I5" s="14">
        <f>SUM(I28,I40,I53,I72,I86,I104,I128,I145)</f>
        <v>0</v>
      </c>
      <c r="J5" s="14">
        <f>SUM(J28,J40,J53,J72,J86,J104,J128,J145)</f>
        <v>0</v>
      </c>
      <c r="K5" s="14">
        <f>SUM(K28,K40,K53,K72,K86,K104,K128,K145)</f>
        <v>0</v>
      </c>
      <c r="L5" s="14">
        <f t="shared" ref="L5:AC5" si="0">SUM(L28,L40,L53,L72,L86,L104,L128,L145)</f>
        <v>0</v>
      </c>
      <c r="M5" s="14">
        <f t="shared" si="0"/>
        <v>0</v>
      </c>
      <c r="N5" s="14">
        <f t="shared" si="0"/>
        <v>0</v>
      </c>
      <c r="O5" s="14">
        <f t="shared" si="0"/>
        <v>0</v>
      </c>
      <c r="P5" s="14">
        <f t="shared" si="0"/>
        <v>0</v>
      </c>
      <c r="Q5" s="14">
        <f t="shared" si="0"/>
        <v>0</v>
      </c>
      <c r="R5" s="14">
        <f t="shared" si="0"/>
        <v>0</v>
      </c>
      <c r="S5" s="14">
        <f t="shared" si="0"/>
        <v>0</v>
      </c>
      <c r="T5" s="14">
        <f t="shared" si="0"/>
        <v>0</v>
      </c>
      <c r="U5" s="14">
        <f t="shared" si="0"/>
        <v>0</v>
      </c>
      <c r="V5" s="14">
        <f t="shared" si="0"/>
        <v>0</v>
      </c>
      <c r="W5" s="14">
        <f t="shared" si="0"/>
        <v>0</v>
      </c>
      <c r="X5" s="14">
        <f t="shared" si="0"/>
        <v>0</v>
      </c>
      <c r="Y5" s="14">
        <f t="shared" si="0"/>
        <v>0</v>
      </c>
      <c r="Z5" s="14">
        <f t="shared" si="0"/>
        <v>0</v>
      </c>
      <c r="AA5" s="14">
        <f t="shared" si="0"/>
        <v>0</v>
      </c>
      <c r="AB5" s="14">
        <f t="shared" si="0"/>
        <v>0</v>
      </c>
      <c r="AC5" s="14">
        <f t="shared" si="0"/>
        <v>0</v>
      </c>
      <c r="AD5" s="16"/>
      <c r="AE5" s="14">
        <f>SUM(I5:AD5)</f>
        <v>0</v>
      </c>
      <c r="AF5" s="13" t="s">
        <v>0</v>
      </c>
      <c r="AG5" s="3"/>
    </row>
    <row r="6" spans="1:33" ht="15.75" thickBot="1" x14ac:dyDescent="0.3">
      <c r="G6" s="8"/>
      <c r="H6" s="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/>
      <c r="W6" s="9"/>
      <c r="X6" s="9"/>
      <c r="Y6" s="9"/>
      <c r="Z6" s="9"/>
      <c r="AA6" s="9"/>
      <c r="AB6" s="15"/>
      <c r="AC6" s="16"/>
      <c r="AD6" s="16"/>
      <c r="AE6" s="9"/>
      <c r="AF6" s="8"/>
      <c r="AG6" s="3"/>
    </row>
    <row r="7" spans="1:33" ht="45.75" thickBot="1" x14ac:dyDescent="0.3">
      <c r="G7" s="17" t="s">
        <v>1</v>
      </c>
      <c r="H7" s="3"/>
      <c r="I7" s="18">
        <f>SUM(I3-I5)</f>
        <v>0</v>
      </c>
      <c r="J7" s="18">
        <f>SUM(J3-J5)</f>
        <v>0</v>
      </c>
      <c r="K7" s="18">
        <f>SUM(K3-K5)</f>
        <v>0</v>
      </c>
      <c r="L7" s="18">
        <f t="shared" ref="L7:U7" si="1">SUM(L3-L5)</f>
        <v>0</v>
      </c>
      <c r="M7" s="18">
        <f t="shared" si="1"/>
        <v>0</v>
      </c>
      <c r="N7" s="18">
        <f t="shared" si="1"/>
        <v>0</v>
      </c>
      <c r="O7" s="18">
        <f t="shared" si="1"/>
        <v>0</v>
      </c>
      <c r="P7" s="18">
        <f t="shared" si="1"/>
        <v>0</v>
      </c>
      <c r="Q7" s="18">
        <f t="shared" si="1"/>
        <v>0</v>
      </c>
      <c r="R7" s="18">
        <f t="shared" si="1"/>
        <v>0</v>
      </c>
      <c r="S7" s="18">
        <f t="shared" si="1"/>
        <v>0</v>
      </c>
      <c r="T7" s="18">
        <f t="shared" si="1"/>
        <v>0</v>
      </c>
      <c r="U7" s="19">
        <f t="shared" si="1"/>
        <v>0</v>
      </c>
      <c r="V7" s="20">
        <f t="shared" ref="V7:AC7" si="2">SUM(V3-V5)</f>
        <v>0</v>
      </c>
      <c r="W7" s="18">
        <f t="shared" si="2"/>
        <v>0</v>
      </c>
      <c r="X7" s="18">
        <f t="shared" si="2"/>
        <v>0</v>
      </c>
      <c r="Y7" s="18">
        <f t="shared" si="2"/>
        <v>0</v>
      </c>
      <c r="Z7" s="18">
        <f t="shared" si="2"/>
        <v>0</v>
      </c>
      <c r="AA7" s="18">
        <f t="shared" si="2"/>
        <v>0</v>
      </c>
      <c r="AB7" s="18">
        <f t="shared" si="2"/>
        <v>0</v>
      </c>
      <c r="AC7" s="18">
        <f t="shared" si="2"/>
        <v>0</v>
      </c>
      <c r="AD7" s="16"/>
      <c r="AE7" s="18">
        <f>SUM(AE3-AE5)</f>
        <v>0</v>
      </c>
      <c r="AF7" s="17" t="s">
        <v>1</v>
      </c>
      <c r="AG7" s="3"/>
    </row>
    <row r="8" spans="1:33" s="280" customFormat="1" x14ac:dyDescent="0.25">
      <c r="B8" s="320"/>
      <c r="C8" s="420"/>
      <c r="D8" s="327"/>
      <c r="E8" s="281"/>
      <c r="F8" s="275"/>
      <c r="G8" s="275"/>
      <c r="H8" s="110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3"/>
      <c r="W8" s="282"/>
      <c r="X8" s="282"/>
      <c r="Y8" s="282"/>
      <c r="Z8" s="282"/>
      <c r="AA8" s="282"/>
      <c r="AB8" s="284"/>
      <c r="AC8" s="180"/>
      <c r="AD8" s="180"/>
      <c r="AE8" s="284"/>
      <c r="AF8" s="285"/>
      <c r="AG8" s="110"/>
    </row>
    <row r="9" spans="1:33" x14ac:dyDescent="0.25">
      <c r="G9" s="21" t="s">
        <v>2</v>
      </c>
      <c r="H9" s="278"/>
      <c r="I9" s="22" t="e">
        <f>SUM(I7/I3)</f>
        <v>#DIV/0!</v>
      </c>
      <c r="J9" s="22" t="e">
        <f t="shared" ref="J9:AE9" si="3">SUM(J7/J3)</f>
        <v>#DIV/0!</v>
      </c>
      <c r="K9" s="22" t="e">
        <f t="shared" si="3"/>
        <v>#DIV/0!</v>
      </c>
      <c r="L9" s="22" t="e">
        <f t="shared" si="3"/>
        <v>#DIV/0!</v>
      </c>
      <c r="M9" s="22" t="e">
        <f t="shared" si="3"/>
        <v>#DIV/0!</v>
      </c>
      <c r="N9" s="22" t="e">
        <f t="shared" si="3"/>
        <v>#DIV/0!</v>
      </c>
      <c r="O9" s="22" t="e">
        <f t="shared" si="3"/>
        <v>#DIV/0!</v>
      </c>
      <c r="P9" s="22" t="e">
        <f t="shared" si="3"/>
        <v>#DIV/0!</v>
      </c>
      <c r="Q9" s="22" t="e">
        <f t="shared" si="3"/>
        <v>#DIV/0!</v>
      </c>
      <c r="R9" s="22" t="e">
        <f t="shared" si="3"/>
        <v>#DIV/0!</v>
      </c>
      <c r="S9" s="22" t="e">
        <f t="shared" si="3"/>
        <v>#DIV/0!</v>
      </c>
      <c r="T9" s="22" t="e">
        <f t="shared" si="3"/>
        <v>#DIV/0!</v>
      </c>
      <c r="U9" s="357" t="e">
        <f t="shared" si="3"/>
        <v>#DIV/0!</v>
      </c>
      <c r="V9" s="362" t="e">
        <f t="shared" si="3"/>
        <v>#DIV/0!</v>
      </c>
      <c r="W9" s="22" t="e">
        <f t="shared" si="3"/>
        <v>#DIV/0!</v>
      </c>
      <c r="X9" s="22" t="e">
        <f t="shared" si="3"/>
        <v>#DIV/0!</v>
      </c>
      <c r="Y9" s="22" t="e">
        <f t="shared" si="3"/>
        <v>#DIV/0!</v>
      </c>
      <c r="Z9" s="22" t="e">
        <f t="shared" si="3"/>
        <v>#DIV/0!</v>
      </c>
      <c r="AA9" s="22" t="e">
        <f t="shared" si="3"/>
        <v>#DIV/0!</v>
      </c>
      <c r="AB9" s="22" t="e">
        <f t="shared" si="3"/>
        <v>#DIV/0!</v>
      </c>
      <c r="AC9" s="22" t="e">
        <f t="shared" si="3"/>
        <v>#DIV/0!</v>
      </c>
      <c r="AD9" s="289"/>
      <c r="AE9" s="22" t="e">
        <f t="shared" si="3"/>
        <v>#DIV/0!</v>
      </c>
      <c r="AF9" s="290"/>
      <c r="AG9" s="3"/>
    </row>
    <row r="10" spans="1:33" s="268" customFormat="1" x14ac:dyDescent="0.25">
      <c r="B10" s="321"/>
      <c r="C10" s="419"/>
      <c r="D10" s="328"/>
      <c r="G10" s="276" t="s">
        <v>134</v>
      </c>
      <c r="H10" s="279"/>
      <c r="I10" s="277">
        <f>SUM(I3/12)</f>
        <v>0</v>
      </c>
      <c r="J10" s="277">
        <f t="shared" ref="J10:U10" si="4">SUM(J3/12)</f>
        <v>0</v>
      </c>
      <c r="K10" s="277">
        <f t="shared" si="4"/>
        <v>0</v>
      </c>
      <c r="L10" s="277">
        <f t="shared" si="4"/>
        <v>0</v>
      </c>
      <c r="M10" s="277">
        <f t="shared" si="4"/>
        <v>0</v>
      </c>
      <c r="N10" s="277">
        <f t="shared" si="4"/>
        <v>0</v>
      </c>
      <c r="O10" s="277">
        <f t="shared" si="4"/>
        <v>0</v>
      </c>
      <c r="P10" s="277">
        <f t="shared" si="4"/>
        <v>0</v>
      </c>
      <c r="Q10" s="277">
        <f t="shared" si="4"/>
        <v>0</v>
      </c>
      <c r="R10" s="277">
        <f t="shared" si="4"/>
        <v>0</v>
      </c>
      <c r="S10" s="277">
        <f t="shared" si="4"/>
        <v>0</v>
      </c>
      <c r="T10" s="277">
        <f t="shared" si="4"/>
        <v>0</v>
      </c>
      <c r="U10" s="358">
        <f t="shared" si="4"/>
        <v>0</v>
      </c>
      <c r="V10" s="363">
        <f t="shared" ref="V10:AC10" si="5">SUM(V3/12)</f>
        <v>0</v>
      </c>
      <c r="W10" s="277">
        <f t="shared" si="5"/>
        <v>0</v>
      </c>
      <c r="X10" s="277">
        <f t="shared" si="5"/>
        <v>0</v>
      </c>
      <c r="Y10" s="277">
        <f t="shared" si="5"/>
        <v>0</v>
      </c>
      <c r="Z10" s="277">
        <f t="shared" si="5"/>
        <v>0</v>
      </c>
      <c r="AA10" s="277">
        <f t="shared" si="5"/>
        <v>0</v>
      </c>
      <c r="AB10" s="277">
        <f t="shared" si="5"/>
        <v>0</v>
      </c>
      <c r="AC10" s="277">
        <f t="shared" si="5"/>
        <v>0</v>
      </c>
      <c r="AD10" s="16"/>
      <c r="AE10" s="291">
        <f>SUM(I10:AD10)</f>
        <v>0</v>
      </c>
      <c r="AF10" s="285"/>
      <c r="AG10" s="269"/>
    </row>
    <row r="11" spans="1:33" s="280" customFormat="1" ht="13.5" customHeight="1" x14ac:dyDescent="0.25">
      <c r="B11" s="320"/>
      <c r="C11" s="420"/>
      <c r="D11" s="327"/>
      <c r="E11" s="281"/>
      <c r="G11" s="285"/>
      <c r="H11" s="110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286"/>
      <c r="W11" s="117"/>
      <c r="X11" s="117"/>
      <c r="Y11" s="117"/>
      <c r="Z11" s="117"/>
      <c r="AA11" s="117"/>
      <c r="AB11" s="284"/>
      <c r="AC11" s="180"/>
      <c r="AD11" s="180"/>
      <c r="AE11" s="284"/>
      <c r="AF11" s="285"/>
      <c r="AG11" s="110"/>
    </row>
    <row r="12" spans="1:33" x14ac:dyDescent="0.25">
      <c r="I12" s="287" t="s">
        <v>3</v>
      </c>
      <c r="J12" s="287" t="s">
        <v>3</v>
      </c>
      <c r="K12" s="287" t="s">
        <v>3</v>
      </c>
      <c r="L12" s="287" t="s">
        <v>3</v>
      </c>
      <c r="M12" s="287" t="s">
        <v>3</v>
      </c>
      <c r="N12" s="287" t="s">
        <v>3</v>
      </c>
      <c r="O12" s="287"/>
      <c r="P12" s="287" t="s">
        <v>3</v>
      </c>
      <c r="Q12" s="287" t="s">
        <v>3</v>
      </c>
      <c r="R12" s="287" t="s">
        <v>3</v>
      </c>
      <c r="S12" s="287" t="s">
        <v>3</v>
      </c>
      <c r="T12" s="287" t="s">
        <v>3</v>
      </c>
      <c r="U12" s="367" t="s">
        <v>3</v>
      </c>
      <c r="V12" s="364"/>
      <c r="W12" s="288" t="s">
        <v>4</v>
      </c>
      <c r="X12" s="288" t="s">
        <v>4</v>
      </c>
      <c r="Y12" s="288" t="s">
        <v>4</v>
      </c>
      <c r="Z12" s="288" t="s">
        <v>4</v>
      </c>
      <c r="AA12" s="288" t="s">
        <v>4</v>
      </c>
      <c r="AB12" s="24"/>
      <c r="AC12" s="25"/>
      <c r="AD12" s="25"/>
      <c r="AE12" s="25"/>
    </row>
    <row r="13" spans="1:33" s="33" customFormat="1" ht="47.25" x14ac:dyDescent="0.25">
      <c r="B13" s="322" t="s">
        <v>5</v>
      </c>
      <c r="C13" s="28" t="s">
        <v>150</v>
      </c>
      <c r="D13" s="329" t="s">
        <v>6</v>
      </c>
      <c r="E13" s="27"/>
      <c r="F13" s="26" t="s">
        <v>7</v>
      </c>
      <c r="G13" s="28" t="s">
        <v>8</v>
      </c>
      <c r="H13" s="29"/>
      <c r="I13" s="30" t="s">
        <v>9</v>
      </c>
      <c r="J13" s="30" t="s">
        <v>10</v>
      </c>
      <c r="K13" s="30" t="s">
        <v>11</v>
      </c>
      <c r="L13" s="30" t="s">
        <v>12</v>
      </c>
      <c r="M13" s="30" t="s">
        <v>13</v>
      </c>
      <c r="N13" s="30" t="s">
        <v>14</v>
      </c>
      <c r="O13" s="30" t="s">
        <v>148</v>
      </c>
      <c r="P13" s="30" t="s">
        <v>146</v>
      </c>
      <c r="Q13" s="125" t="s">
        <v>15</v>
      </c>
      <c r="R13" s="30" t="s">
        <v>149</v>
      </c>
      <c r="S13" s="125" t="s">
        <v>16</v>
      </c>
      <c r="T13" s="125" t="s">
        <v>17</v>
      </c>
      <c r="U13" s="126" t="s">
        <v>18</v>
      </c>
      <c r="V13" s="365" t="s">
        <v>139</v>
      </c>
      <c r="W13" s="348" t="s">
        <v>140</v>
      </c>
      <c r="X13" s="348" t="s">
        <v>13</v>
      </c>
      <c r="Y13" s="348" t="s">
        <v>141</v>
      </c>
      <c r="Z13" s="348" t="s">
        <v>142</v>
      </c>
      <c r="AA13" s="348" t="s">
        <v>143</v>
      </c>
      <c r="AB13" s="349" t="s">
        <v>144</v>
      </c>
      <c r="AC13" s="350" t="s">
        <v>145</v>
      </c>
      <c r="AD13" s="32" t="s">
        <v>19</v>
      </c>
      <c r="AE13" s="31" t="s">
        <v>20</v>
      </c>
      <c r="AF13" s="31" t="s">
        <v>21</v>
      </c>
    </row>
    <row r="14" spans="1:33" x14ac:dyDescent="0.25">
      <c r="B14" s="323"/>
      <c r="C14" s="129"/>
      <c r="D14" s="330"/>
      <c r="E14" s="52"/>
      <c r="F14" s="51"/>
      <c r="G14" s="53"/>
      <c r="H14" s="51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359"/>
      <c r="V14" s="366"/>
      <c r="W14" s="128"/>
      <c r="X14" s="128"/>
      <c r="Y14" s="128"/>
      <c r="Z14" s="128"/>
      <c r="AA14" s="128"/>
      <c r="AB14" s="129"/>
      <c r="AC14" s="51"/>
      <c r="AD14" s="51"/>
      <c r="AE14" s="51"/>
      <c r="AF14" s="51"/>
    </row>
    <row r="15" spans="1:33" x14ac:dyDescent="0.25">
      <c r="B15" s="50"/>
      <c r="C15" s="426"/>
      <c r="D15" s="464"/>
      <c r="E15" s="465"/>
      <c r="F15" s="465"/>
      <c r="G15" s="466"/>
      <c r="H15" s="37"/>
      <c r="I15" s="38"/>
      <c r="J15" s="38"/>
      <c r="K15" s="38"/>
      <c r="L15" s="38"/>
      <c r="M15" s="38"/>
      <c r="N15" s="38"/>
      <c r="O15" s="38"/>
      <c r="P15" s="74"/>
      <c r="Q15" s="38"/>
      <c r="R15" s="38"/>
      <c r="S15" s="38"/>
      <c r="T15" s="38"/>
      <c r="U15" s="39"/>
      <c r="V15" s="40"/>
      <c r="W15" s="38"/>
      <c r="X15" s="38"/>
      <c r="Y15" s="38"/>
      <c r="Z15" s="38"/>
      <c r="AA15" s="38"/>
      <c r="AB15" s="41"/>
      <c r="AC15" s="37"/>
      <c r="AD15" s="37"/>
      <c r="AE15" s="37"/>
      <c r="AF15" s="140">
        <f t="shared" ref="AF15:AF46" si="6">SUM(I15:AC15)</f>
        <v>0</v>
      </c>
    </row>
    <row r="16" spans="1:33" x14ac:dyDescent="0.25">
      <c r="B16" s="42"/>
      <c r="C16" s="41"/>
      <c r="D16" s="37"/>
      <c r="E16" s="43"/>
      <c r="F16" s="37"/>
      <c r="G16" s="44"/>
      <c r="H16" s="37"/>
      <c r="I16" s="37"/>
      <c r="J16" s="37"/>
      <c r="K16" s="37"/>
      <c r="L16" s="37"/>
      <c r="M16" s="37"/>
      <c r="N16" s="37"/>
      <c r="O16" s="37"/>
      <c r="P16" s="41"/>
      <c r="Q16" s="37"/>
      <c r="R16" s="232"/>
      <c r="S16" s="37"/>
      <c r="T16" s="37"/>
      <c r="U16" s="58"/>
      <c r="V16" s="79"/>
      <c r="W16" s="37"/>
      <c r="X16" s="37"/>
      <c r="Y16" s="37"/>
      <c r="Z16" s="37"/>
      <c r="AA16" s="37"/>
      <c r="AB16" s="41"/>
      <c r="AC16" s="37"/>
      <c r="AD16" s="37"/>
      <c r="AE16" s="37"/>
      <c r="AF16" s="140">
        <f t="shared" si="6"/>
        <v>0</v>
      </c>
    </row>
    <row r="17" spans="1:165" s="34" customFormat="1" x14ac:dyDescent="0.25">
      <c r="B17" s="42"/>
      <c r="C17" s="41"/>
      <c r="D17" s="37"/>
      <c r="E17" s="43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41"/>
      <c r="Q17" s="37"/>
      <c r="R17" s="37"/>
      <c r="S17" s="37"/>
      <c r="T17" s="37"/>
      <c r="U17" s="58"/>
      <c r="V17" s="79"/>
      <c r="W17" s="37"/>
      <c r="X17" s="37"/>
      <c r="Y17" s="37"/>
      <c r="Z17" s="37"/>
      <c r="AA17" s="37"/>
      <c r="AB17" s="41"/>
      <c r="AC17" s="37"/>
      <c r="AD17" s="37"/>
      <c r="AE17" s="37"/>
      <c r="AF17" s="140">
        <f t="shared" si="6"/>
        <v>0</v>
      </c>
      <c r="AG17" s="168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8"/>
      <c r="BJ17" s="168"/>
      <c r="BK17" s="168"/>
      <c r="BL17" s="168"/>
      <c r="BM17" s="168"/>
      <c r="BN17" s="168"/>
      <c r="BO17" s="168"/>
      <c r="BP17" s="168"/>
      <c r="BQ17" s="168"/>
      <c r="BR17" s="168"/>
      <c r="BS17" s="168"/>
      <c r="BT17" s="168"/>
      <c r="BU17" s="168"/>
      <c r="BV17" s="168"/>
      <c r="BW17" s="168"/>
      <c r="BX17" s="168"/>
      <c r="BY17" s="168"/>
      <c r="BZ17" s="168"/>
      <c r="CA17" s="168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68"/>
      <c r="CS17" s="168"/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68"/>
      <c r="DK17" s="168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168"/>
      <c r="EI17" s="168"/>
      <c r="EJ17" s="168"/>
      <c r="EK17" s="168"/>
      <c r="EL17" s="168"/>
      <c r="EM17" s="168"/>
      <c r="EN17" s="168"/>
      <c r="EO17" s="168"/>
      <c r="EP17" s="168"/>
      <c r="EQ17" s="168"/>
      <c r="ER17" s="168"/>
      <c r="ES17" s="168"/>
      <c r="ET17" s="168"/>
      <c r="EU17" s="168"/>
      <c r="EV17" s="168"/>
      <c r="EW17" s="168"/>
      <c r="EX17" s="168"/>
      <c r="EY17" s="168"/>
      <c r="EZ17" s="168"/>
      <c r="FA17" s="168"/>
      <c r="FB17" s="168"/>
      <c r="FC17" s="168"/>
      <c r="FD17" s="168"/>
      <c r="FE17" s="168"/>
      <c r="FF17" s="168"/>
      <c r="FG17" s="168"/>
      <c r="FH17" s="168"/>
      <c r="FI17" s="168"/>
    </row>
    <row r="18" spans="1:165" s="34" customFormat="1" x14ac:dyDescent="0.25">
      <c r="B18" s="42"/>
      <c r="C18" s="41"/>
      <c r="D18" s="37"/>
      <c r="E18" s="43"/>
      <c r="F18" s="37"/>
      <c r="G18" s="44"/>
      <c r="H18" s="37"/>
      <c r="I18" s="38"/>
      <c r="J18" s="38"/>
      <c r="K18" s="38"/>
      <c r="L18" s="38"/>
      <c r="M18" s="38"/>
      <c r="N18" s="38"/>
      <c r="O18" s="38"/>
      <c r="P18" s="74"/>
      <c r="Q18" s="38"/>
      <c r="R18" s="38"/>
      <c r="S18" s="38"/>
      <c r="T18" s="38"/>
      <c r="U18" s="39"/>
      <c r="V18" s="40"/>
      <c r="W18" s="38"/>
      <c r="X18" s="38"/>
      <c r="Y18" s="38"/>
      <c r="Z18" s="38"/>
      <c r="AA18" s="38"/>
      <c r="AB18" s="41"/>
      <c r="AC18" s="37"/>
      <c r="AD18" s="37"/>
      <c r="AE18" s="37"/>
      <c r="AF18" s="140">
        <f t="shared" si="6"/>
        <v>0</v>
      </c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68"/>
      <c r="BL18" s="168"/>
      <c r="BM18" s="168"/>
      <c r="BN18" s="168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68"/>
      <c r="CC18" s="168"/>
      <c r="CD18" s="168"/>
      <c r="CE18" s="168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</row>
    <row r="19" spans="1:165" s="34" customFormat="1" x14ac:dyDescent="0.25">
      <c r="B19" s="42"/>
      <c r="C19" s="41"/>
      <c r="D19" s="37"/>
      <c r="E19" s="43"/>
      <c r="F19" s="37"/>
      <c r="G19" s="44"/>
      <c r="H19" s="37"/>
      <c r="I19" s="38"/>
      <c r="J19" s="38"/>
      <c r="K19" s="38"/>
      <c r="L19" s="38"/>
      <c r="M19" s="38"/>
      <c r="N19" s="38"/>
      <c r="O19" s="38"/>
      <c r="P19" s="74"/>
      <c r="Q19" s="38"/>
      <c r="R19" s="38"/>
      <c r="S19" s="38"/>
      <c r="T19" s="38"/>
      <c r="U19" s="39"/>
      <c r="V19" s="40"/>
      <c r="W19" s="38"/>
      <c r="X19" s="38"/>
      <c r="Y19" s="38"/>
      <c r="Z19" s="38"/>
      <c r="AA19" s="38"/>
      <c r="AB19" s="41"/>
      <c r="AC19" s="37"/>
      <c r="AD19" s="37"/>
      <c r="AE19" s="37"/>
      <c r="AF19" s="140">
        <f t="shared" si="6"/>
        <v>0</v>
      </c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8"/>
      <c r="BJ19" s="168"/>
      <c r="BK19" s="168"/>
      <c r="BL19" s="168"/>
      <c r="BM19" s="168"/>
      <c r="BN19" s="168"/>
      <c r="BO19" s="168"/>
      <c r="BP19" s="168"/>
      <c r="BQ19" s="168"/>
      <c r="BR19" s="168"/>
      <c r="BS19" s="168"/>
      <c r="BT19" s="168"/>
      <c r="BU19" s="168"/>
      <c r="BV19" s="168"/>
      <c r="BW19" s="168"/>
      <c r="BX19" s="168"/>
      <c r="BY19" s="168"/>
      <c r="BZ19" s="168"/>
      <c r="CA19" s="168"/>
      <c r="CB19" s="168"/>
      <c r="CC19" s="168"/>
      <c r="CD19" s="168"/>
      <c r="CE19" s="168"/>
      <c r="CF19" s="168"/>
      <c r="CG19" s="168"/>
      <c r="CH19" s="168"/>
      <c r="CI19" s="168"/>
      <c r="CJ19" s="168"/>
      <c r="CK19" s="168"/>
      <c r="CL19" s="168"/>
      <c r="CM19" s="168"/>
      <c r="CN19" s="168"/>
      <c r="CO19" s="168"/>
      <c r="CP19" s="168"/>
      <c r="CQ19" s="168"/>
      <c r="CR19" s="168"/>
      <c r="CS19" s="168"/>
      <c r="CT19" s="168"/>
      <c r="CU19" s="168"/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</row>
    <row r="20" spans="1:165" s="34" customFormat="1" x14ac:dyDescent="0.25">
      <c r="B20" s="42"/>
      <c r="C20" s="41"/>
      <c r="D20" s="37"/>
      <c r="E20" s="43"/>
      <c r="F20" s="37"/>
      <c r="G20" s="44"/>
      <c r="H20" s="37"/>
      <c r="I20" s="38"/>
      <c r="J20" s="38"/>
      <c r="K20" s="38"/>
      <c r="L20" s="38"/>
      <c r="M20" s="38"/>
      <c r="N20" s="38"/>
      <c r="O20" s="38"/>
      <c r="P20" s="74"/>
      <c r="Q20" s="38"/>
      <c r="R20" s="38"/>
      <c r="S20" s="38"/>
      <c r="T20" s="38"/>
      <c r="U20" s="39"/>
      <c r="V20" s="40"/>
      <c r="W20" s="38"/>
      <c r="X20" s="38"/>
      <c r="Y20" s="38"/>
      <c r="Z20" s="38"/>
      <c r="AA20" s="38"/>
      <c r="AB20" s="41"/>
      <c r="AC20" s="37"/>
      <c r="AD20" s="37"/>
      <c r="AE20" s="37"/>
      <c r="AF20" s="140">
        <f t="shared" si="6"/>
        <v>0</v>
      </c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  <c r="FF20" s="168"/>
      <c r="FG20" s="168"/>
      <c r="FH20" s="168"/>
      <c r="FI20" s="168"/>
    </row>
    <row r="21" spans="1:165" s="34" customFormat="1" x14ac:dyDescent="0.25">
      <c r="B21" s="42"/>
      <c r="C21" s="41"/>
      <c r="D21" s="37"/>
      <c r="E21" s="43"/>
      <c r="F21" s="37"/>
      <c r="G21" s="44"/>
      <c r="H21" s="37"/>
      <c r="I21" s="38"/>
      <c r="J21" s="38"/>
      <c r="K21" s="38"/>
      <c r="L21" s="38"/>
      <c r="M21" s="38"/>
      <c r="N21" s="38"/>
      <c r="O21" s="38"/>
      <c r="P21" s="74"/>
      <c r="Q21" s="38"/>
      <c r="R21" s="38"/>
      <c r="S21" s="38"/>
      <c r="T21" s="38"/>
      <c r="U21" s="39"/>
      <c r="V21" s="40"/>
      <c r="W21" s="38"/>
      <c r="X21" s="38"/>
      <c r="Y21" s="38"/>
      <c r="Z21" s="38"/>
      <c r="AA21" s="38"/>
      <c r="AB21" s="41"/>
      <c r="AC21" s="37"/>
      <c r="AD21" s="37"/>
      <c r="AE21" s="37"/>
      <c r="AF21" s="140">
        <f t="shared" si="6"/>
        <v>0</v>
      </c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  <c r="FF21" s="168"/>
      <c r="FG21" s="168"/>
      <c r="FH21" s="168"/>
      <c r="FI21" s="168"/>
    </row>
    <row r="22" spans="1:165" s="34" customFormat="1" x14ac:dyDescent="0.25">
      <c r="B22" s="42"/>
      <c r="C22" s="41"/>
      <c r="D22" s="37"/>
      <c r="E22" s="43"/>
      <c r="F22" s="37"/>
      <c r="G22" s="44"/>
      <c r="H22" s="37"/>
      <c r="I22" s="38"/>
      <c r="J22" s="38"/>
      <c r="K22" s="38"/>
      <c r="L22" s="38"/>
      <c r="M22" s="38"/>
      <c r="N22" s="38"/>
      <c r="O22" s="38"/>
      <c r="P22" s="74"/>
      <c r="Q22" s="38"/>
      <c r="R22" s="38"/>
      <c r="S22" s="38"/>
      <c r="T22" s="38"/>
      <c r="U22" s="39"/>
      <c r="V22" s="40"/>
      <c r="W22" s="38"/>
      <c r="X22" s="38"/>
      <c r="Y22" s="38"/>
      <c r="Z22" s="38"/>
      <c r="AA22" s="38"/>
      <c r="AB22" s="41"/>
      <c r="AC22" s="37"/>
      <c r="AD22" s="37"/>
      <c r="AE22" s="37"/>
      <c r="AF22" s="140">
        <f t="shared" si="6"/>
        <v>0</v>
      </c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</row>
    <row r="23" spans="1:165" s="34" customFormat="1" x14ac:dyDescent="0.25">
      <c r="B23" s="42"/>
      <c r="C23" s="41"/>
      <c r="D23" s="37"/>
      <c r="E23" s="43"/>
      <c r="F23" s="37"/>
      <c r="G23" s="44"/>
      <c r="H23" s="37"/>
      <c r="I23" s="38"/>
      <c r="J23" s="38"/>
      <c r="K23" s="38"/>
      <c r="L23" s="38"/>
      <c r="M23" s="38"/>
      <c r="N23" s="38"/>
      <c r="O23" s="38"/>
      <c r="P23" s="74"/>
      <c r="Q23" s="38"/>
      <c r="R23" s="38"/>
      <c r="S23" s="38"/>
      <c r="T23" s="38"/>
      <c r="U23" s="39"/>
      <c r="V23" s="40"/>
      <c r="W23" s="38"/>
      <c r="X23" s="38"/>
      <c r="Y23" s="38"/>
      <c r="Z23" s="38"/>
      <c r="AA23" s="38"/>
      <c r="AB23" s="41"/>
      <c r="AC23" s="37"/>
      <c r="AD23" s="37"/>
      <c r="AE23" s="37"/>
      <c r="AF23" s="140">
        <f t="shared" si="6"/>
        <v>0</v>
      </c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  <c r="FF23" s="168"/>
      <c r="FG23" s="168"/>
      <c r="FH23" s="168"/>
      <c r="FI23" s="168"/>
    </row>
    <row r="24" spans="1:165" s="34" customFormat="1" x14ac:dyDescent="0.25">
      <c r="B24" s="42"/>
      <c r="C24" s="41"/>
      <c r="D24" s="37"/>
      <c r="E24" s="43"/>
      <c r="F24" s="37"/>
      <c r="G24" s="44"/>
      <c r="H24" s="37"/>
      <c r="I24" s="38"/>
      <c r="J24" s="38"/>
      <c r="K24" s="38"/>
      <c r="L24" s="38"/>
      <c r="M24" s="38"/>
      <c r="N24" s="38"/>
      <c r="O24" s="38"/>
      <c r="P24" s="74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41"/>
      <c r="AC24" s="37"/>
      <c r="AD24" s="37"/>
      <c r="AE24" s="37"/>
      <c r="AF24" s="140">
        <f t="shared" si="6"/>
        <v>0</v>
      </c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8"/>
      <c r="DM24" s="168"/>
      <c r="DN24" s="168"/>
      <c r="DO24" s="168"/>
      <c r="DP24" s="168"/>
      <c r="DQ24" s="168"/>
      <c r="DR24" s="168"/>
      <c r="DS24" s="168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168"/>
      <c r="FI24" s="168"/>
    </row>
    <row r="25" spans="1:165" s="34" customFormat="1" x14ac:dyDescent="0.25">
      <c r="B25" s="42"/>
      <c r="C25" s="41"/>
      <c r="D25" s="37"/>
      <c r="E25" s="43"/>
      <c r="F25" s="37"/>
      <c r="G25" s="44"/>
      <c r="H25" s="37"/>
      <c r="I25" s="38"/>
      <c r="J25" s="38"/>
      <c r="K25" s="38"/>
      <c r="L25" s="38"/>
      <c r="M25" s="38"/>
      <c r="N25" s="38"/>
      <c r="O25" s="38"/>
      <c r="P25" s="74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41"/>
      <c r="AC25" s="37"/>
      <c r="AD25" s="37"/>
      <c r="AE25" s="37"/>
      <c r="AF25" s="140">
        <f t="shared" si="6"/>
        <v>0</v>
      </c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</row>
    <row r="26" spans="1:165" s="34" customFormat="1" x14ac:dyDescent="0.25">
      <c r="B26" s="42"/>
      <c r="C26" s="41"/>
      <c r="D26" s="37"/>
      <c r="E26" s="43"/>
      <c r="F26" s="37"/>
      <c r="G26" s="44"/>
      <c r="H26" s="37"/>
      <c r="I26" s="38"/>
      <c r="J26" s="38"/>
      <c r="K26" s="38"/>
      <c r="L26" s="38"/>
      <c r="M26" s="38"/>
      <c r="N26" s="38"/>
      <c r="O26" s="38"/>
      <c r="P26" s="74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41"/>
      <c r="AC26" s="37"/>
      <c r="AD26" s="37"/>
      <c r="AE26" s="37"/>
      <c r="AF26" s="140">
        <f t="shared" si="6"/>
        <v>0</v>
      </c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  <c r="FF26" s="168"/>
      <c r="FG26" s="168"/>
      <c r="FH26" s="168"/>
      <c r="FI26" s="168"/>
    </row>
    <row r="27" spans="1:165" s="34" customFormat="1" ht="15.75" thickBot="1" x14ac:dyDescent="0.3">
      <c r="B27" s="42"/>
      <c r="C27" s="41"/>
      <c r="D27" s="37"/>
      <c r="E27" s="43"/>
      <c r="F27" s="37"/>
      <c r="G27" s="44"/>
      <c r="H27" s="37"/>
      <c r="I27" s="374"/>
      <c r="J27" s="374"/>
      <c r="K27" s="374"/>
      <c r="L27" s="374"/>
      <c r="M27" s="374"/>
      <c r="N27" s="374"/>
      <c r="O27" s="374"/>
      <c r="P27" s="375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6"/>
      <c r="AC27" s="377"/>
      <c r="AD27" s="37"/>
      <c r="AE27" s="37"/>
      <c r="AF27" s="140">
        <f t="shared" si="6"/>
        <v>0</v>
      </c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8"/>
      <c r="FF27" s="168"/>
      <c r="FG27" s="168"/>
      <c r="FH27" s="168"/>
      <c r="FI27" s="168"/>
    </row>
    <row r="28" spans="1:165" s="34" customFormat="1" ht="15.75" thickBot="1" x14ac:dyDescent="0.3">
      <c r="B28" s="42"/>
      <c r="C28" s="41"/>
      <c r="D28" s="331"/>
      <c r="E28" s="43"/>
      <c r="F28" s="37"/>
      <c r="G28" s="138"/>
      <c r="H28" s="37"/>
      <c r="I28" s="49">
        <f>SUM(I15:I27)</f>
        <v>0</v>
      </c>
      <c r="J28" s="49">
        <f t="shared" ref="J28:AC28" si="7">SUM(J15:J27)</f>
        <v>0</v>
      </c>
      <c r="K28" s="49">
        <f t="shared" si="7"/>
        <v>0</v>
      </c>
      <c r="L28" s="49">
        <f t="shared" si="7"/>
        <v>0</v>
      </c>
      <c r="M28" s="49">
        <f t="shared" si="7"/>
        <v>0</v>
      </c>
      <c r="N28" s="49">
        <f t="shared" si="7"/>
        <v>0</v>
      </c>
      <c r="O28" s="49">
        <f t="shared" si="7"/>
        <v>0</v>
      </c>
      <c r="P28" s="49">
        <f t="shared" si="7"/>
        <v>0</v>
      </c>
      <c r="Q28" s="49">
        <f t="shared" si="7"/>
        <v>0</v>
      </c>
      <c r="R28" s="49">
        <f t="shared" si="7"/>
        <v>0</v>
      </c>
      <c r="S28" s="49">
        <f t="shared" si="7"/>
        <v>0</v>
      </c>
      <c r="T28" s="49">
        <f t="shared" si="7"/>
        <v>0</v>
      </c>
      <c r="U28" s="49">
        <f t="shared" si="7"/>
        <v>0</v>
      </c>
      <c r="V28" s="49">
        <f t="shared" si="7"/>
        <v>0</v>
      </c>
      <c r="W28" s="49">
        <f t="shared" si="7"/>
        <v>0</v>
      </c>
      <c r="X28" s="49">
        <f t="shared" si="7"/>
        <v>0</v>
      </c>
      <c r="Y28" s="49">
        <f t="shared" si="7"/>
        <v>0</v>
      </c>
      <c r="Z28" s="49">
        <f t="shared" si="7"/>
        <v>0</v>
      </c>
      <c r="AA28" s="49">
        <f t="shared" si="7"/>
        <v>0</v>
      </c>
      <c r="AB28" s="49">
        <f t="shared" si="7"/>
        <v>0</v>
      </c>
      <c r="AC28" s="49">
        <f t="shared" si="7"/>
        <v>0</v>
      </c>
      <c r="AD28" s="436"/>
      <c r="AE28" s="436"/>
      <c r="AF28" s="140">
        <f t="shared" si="6"/>
        <v>0</v>
      </c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8"/>
      <c r="CV28" s="168"/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8"/>
      <c r="DI28" s="168"/>
      <c r="DJ28" s="168"/>
      <c r="DK28" s="168"/>
      <c r="DL28" s="168"/>
      <c r="DM28" s="168"/>
      <c r="DN28" s="168"/>
      <c r="DO28" s="168"/>
      <c r="DP28" s="168"/>
      <c r="DQ28" s="168"/>
      <c r="DR28" s="168"/>
      <c r="DS28" s="168"/>
      <c r="DT28" s="168"/>
      <c r="DU28" s="168"/>
      <c r="DV28" s="168"/>
      <c r="DW28" s="168"/>
      <c r="DX28" s="168"/>
      <c r="DY28" s="168"/>
      <c r="DZ28" s="168"/>
      <c r="EA28" s="168"/>
      <c r="EB28" s="168"/>
      <c r="EC28" s="168"/>
      <c r="ED28" s="168"/>
      <c r="EE28" s="168"/>
      <c r="EF28" s="168"/>
      <c r="EG28" s="168"/>
      <c r="EH28" s="168"/>
      <c r="EI28" s="168"/>
      <c r="EJ28" s="168"/>
      <c r="EK28" s="168"/>
      <c r="EL28" s="168"/>
      <c r="EM28" s="168"/>
      <c r="EN28" s="168"/>
      <c r="EO28" s="168"/>
      <c r="EP28" s="168"/>
      <c r="EQ28" s="168"/>
      <c r="ER28" s="168"/>
      <c r="ES28" s="168"/>
      <c r="ET28" s="168"/>
      <c r="EU28" s="168"/>
      <c r="EV28" s="168"/>
      <c r="EW28" s="168"/>
      <c r="EX28" s="168"/>
      <c r="EY28" s="168"/>
      <c r="EZ28" s="168"/>
      <c r="FA28" s="168"/>
      <c r="FB28" s="168"/>
      <c r="FC28" s="168"/>
      <c r="FD28" s="168"/>
      <c r="FE28" s="168"/>
      <c r="FF28" s="168"/>
      <c r="FG28" s="168"/>
      <c r="FH28" s="168"/>
      <c r="FI28" s="168"/>
    </row>
    <row r="29" spans="1:165" x14ac:dyDescent="0.25">
      <c r="A29" s="34"/>
      <c r="B29" s="42"/>
      <c r="C29" s="41"/>
      <c r="D29" s="331"/>
      <c r="E29" s="43"/>
      <c r="F29" s="37"/>
      <c r="G29" s="44"/>
      <c r="H29" s="37"/>
      <c r="I29" s="38"/>
      <c r="J29" s="38"/>
      <c r="K29" s="38"/>
      <c r="L29" s="38"/>
      <c r="M29" s="38"/>
      <c r="N29" s="38"/>
      <c r="O29" s="38"/>
      <c r="P29" s="74"/>
      <c r="Q29" s="38"/>
      <c r="R29" s="38"/>
      <c r="S29" s="38"/>
      <c r="T29" s="38"/>
      <c r="U29" s="39"/>
      <c r="V29" s="40"/>
      <c r="W29" s="38"/>
      <c r="X29" s="38"/>
      <c r="Y29" s="38"/>
      <c r="Z29" s="38"/>
      <c r="AA29" s="38"/>
      <c r="AB29" s="41"/>
      <c r="AC29" s="37"/>
      <c r="AD29" s="37"/>
      <c r="AE29" s="37"/>
      <c r="AF29" s="140">
        <f t="shared" si="6"/>
        <v>0</v>
      </c>
    </row>
    <row r="30" spans="1:165" x14ac:dyDescent="0.25">
      <c r="A30" s="34"/>
      <c r="B30" s="50"/>
      <c r="C30" s="426"/>
      <c r="D30" s="464"/>
      <c r="E30" s="465"/>
      <c r="F30" s="465"/>
      <c r="G30" s="466"/>
      <c r="H30" s="37"/>
      <c r="I30" s="38"/>
      <c r="J30" s="38"/>
      <c r="K30" s="38"/>
      <c r="L30" s="38"/>
      <c r="M30" s="38"/>
      <c r="N30" s="38"/>
      <c r="O30" s="38"/>
      <c r="P30" s="74"/>
      <c r="Q30" s="38"/>
      <c r="R30" s="38"/>
      <c r="S30" s="38"/>
      <c r="T30" s="38"/>
      <c r="U30" s="39"/>
      <c r="V30" s="40"/>
      <c r="W30" s="38"/>
      <c r="X30" s="38"/>
      <c r="Y30" s="38"/>
      <c r="Z30" s="38"/>
      <c r="AA30" s="38"/>
      <c r="AB30" s="41"/>
      <c r="AC30" s="37"/>
      <c r="AD30" s="37"/>
      <c r="AE30" s="37"/>
      <c r="AF30" s="140">
        <f t="shared" si="6"/>
        <v>0</v>
      </c>
    </row>
    <row r="31" spans="1:165" x14ac:dyDescent="0.25">
      <c r="A31" s="34"/>
      <c r="B31" s="42"/>
      <c r="C31" s="41"/>
      <c r="D31" s="331"/>
      <c r="E31" s="43"/>
      <c r="F31" s="37"/>
      <c r="G31" s="44"/>
      <c r="H31" s="37"/>
      <c r="I31" s="38"/>
      <c r="J31" s="38"/>
      <c r="K31" s="38"/>
      <c r="L31" s="38"/>
      <c r="M31" s="38"/>
      <c r="N31" s="38"/>
      <c r="O31" s="38"/>
      <c r="P31" s="74"/>
      <c r="Q31" s="38"/>
      <c r="R31" s="38"/>
      <c r="S31" s="38"/>
      <c r="T31" s="38"/>
      <c r="U31" s="39"/>
      <c r="V31" s="40"/>
      <c r="W31" s="38"/>
      <c r="X31" s="38"/>
      <c r="Y31" s="38"/>
      <c r="Z31" s="38"/>
      <c r="AA31" s="38"/>
      <c r="AB31" s="41"/>
      <c r="AC31" s="37"/>
      <c r="AD31" s="37"/>
      <c r="AE31" s="37"/>
      <c r="AF31" s="140">
        <f t="shared" si="6"/>
        <v>0</v>
      </c>
    </row>
    <row r="32" spans="1:165" x14ac:dyDescent="0.25">
      <c r="A32" s="34"/>
      <c r="B32" s="42"/>
      <c r="C32" s="41"/>
      <c r="D32" s="331"/>
      <c r="E32" s="43"/>
      <c r="F32" s="37"/>
      <c r="G32" s="44"/>
      <c r="H32" s="37"/>
      <c r="I32" s="38"/>
      <c r="J32" s="38"/>
      <c r="K32" s="38"/>
      <c r="L32" s="38"/>
      <c r="M32" s="38"/>
      <c r="N32" s="38"/>
      <c r="O32" s="38"/>
      <c r="P32" s="74"/>
      <c r="Q32" s="38"/>
      <c r="R32" s="38"/>
      <c r="S32" s="38"/>
      <c r="T32" s="38"/>
      <c r="U32" s="39"/>
      <c r="V32" s="40"/>
      <c r="W32" s="38"/>
      <c r="X32" s="38"/>
      <c r="Y32" s="38"/>
      <c r="Z32" s="38"/>
      <c r="AA32" s="38"/>
      <c r="AB32" s="41"/>
      <c r="AC32" s="37"/>
      <c r="AD32" s="37"/>
      <c r="AE32" s="37"/>
      <c r="AF32" s="140">
        <f t="shared" si="6"/>
        <v>0</v>
      </c>
    </row>
    <row r="33" spans="1:32" x14ac:dyDescent="0.25">
      <c r="A33" s="34"/>
      <c r="B33" s="42"/>
      <c r="C33" s="41"/>
      <c r="D33" s="331"/>
      <c r="E33" s="43"/>
      <c r="F33" s="37"/>
      <c r="G33" s="44"/>
      <c r="H33" s="37"/>
      <c r="I33" s="38"/>
      <c r="J33" s="38"/>
      <c r="K33" s="38"/>
      <c r="L33" s="38"/>
      <c r="M33" s="38"/>
      <c r="N33" s="38"/>
      <c r="O33" s="38"/>
      <c r="P33" s="74"/>
      <c r="Q33" s="38"/>
      <c r="R33" s="38"/>
      <c r="S33" s="38"/>
      <c r="T33" s="38"/>
      <c r="U33" s="39"/>
      <c r="V33" s="40"/>
      <c r="W33" s="38"/>
      <c r="X33" s="38"/>
      <c r="Y33" s="38"/>
      <c r="Z33" s="38"/>
      <c r="AA33" s="38"/>
      <c r="AB33" s="41"/>
      <c r="AC33" s="37"/>
      <c r="AD33" s="37"/>
      <c r="AE33" s="37"/>
      <c r="AF33" s="140">
        <f t="shared" si="6"/>
        <v>0</v>
      </c>
    </row>
    <row r="34" spans="1:32" x14ac:dyDescent="0.25">
      <c r="A34" s="34"/>
      <c r="B34" s="271"/>
      <c r="C34" s="421"/>
      <c r="D34" s="332"/>
      <c r="E34" s="272"/>
      <c r="F34" s="232"/>
      <c r="G34" s="273"/>
      <c r="H34" s="37"/>
      <c r="I34" s="54"/>
      <c r="J34" s="54"/>
      <c r="K34" s="54"/>
      <c r="L34" s="54"/>
      <c r="M34" s="270"/>
      <c r="N34" s="54"/>
      <c r="O34" s="54"/>
      <c r="P34" s="75"/>
      <c r="Q34" s="54"/>
      <c r="R34" s="54"/>
      <c r="S34" s="54"/>
      <c r="T34" s="54"/>
      <c r="U34" s="55"/>
      <c r="V34" s="56"/>
      <c r="W34" s="54"/>
      <c r="X34" s="54"/>
      <c r="Y34" s="54"/>
      <c r="Z34" s="54"/>
      <c r="AA34" s="54"/>
      <c r="AB34" s="57"/>
      <c r="AC34" s="47"/>
      <c r="AD34" s="47"/>
      <c r="AE34" s="47"/>
      <c r="AF34" s="140">
        <f t="shared" si="6"/>
        <v>0</v>
      </c>
    </row>
    <row r="35" spans="1:32" x14ac:dyDescent="0.25">
      <c r="A35" s="34"/>
      <c r="B35" s="271"/>
      <c r="C35" s="421"/>
      <c r="D35" s="332"/>
      <c r="E35" s="272"/>
      <c r="F35" s="232"/>
      <c r="G35" s="273"/>
      <c r="H35" s="37"/>
      <c r="I35" s="54"/>
      <c r="J35" s="54"/>
      <c r="K35" s="54"/>
      <c r="L35" s="54"/>
      <c r="M35" s="54"/>
      <c r="N35" s="54"/>
      <c r="O35" s="54"/>
      <c r="P35" s="354"/>
      <c r="Q35" s="54"/>
      <c r="R35" s="54"/>
      <c r="S35" s="54"/>
      <c r="T35" s="54"/>
      <c r="U35" s="55"/>
      <c r="V35" s="56"/>
      <c r="W35" s="54"/>
      <c r="X35" s="54"/>
      <c r="Y35" s="54"/>
      <c r="Z35" s="54"/>
      <c r="AA35" s="54"/>
      <c r="AB35" s="57"/>
      <c r="AC35" s="47"/>
      <c r="AD35" s="47"/>
      <c r="AE35" s="47"/>
      <c r="AF35" s="140">
        <f t="shared" si="6"/>
        <v>0</v>
      </c>
    </row>
    <row r="36" spans="1:32" x14ac:dyDescent="0.25">
      <c r="A36" s="34"/>
      <c r="B36" s="42"/>
      <c r="C36" s="41"/>
      <c r="D36" s="331"/>
      <c r="E36" s="43"/>
      <c r="F36" s="37"/>
      <c r="G36" s="44"/>
      <c r="H36" s="37"/>
      <c r="I36" s="54"/>
      <c r="J36" s="54"/>
      <c r="K36" s="54"/>
      <c r="L36" s="54"/>
      <c r="M36" s="54"/>
      <c r="N36" s="54"/>
      <c r="O36" s="54"/>
      <c r="P36" s="75"/>
      <c r="Q36" s="54"/>
      <c r="R36" s="54"/>
      <c r="S36" s="54"/>
      <c r="T36" s="54"/>
      <c r="U36" s="55"/>
      <c r="V36" s="56"/>
      <c r="W36" s="54"/>
      <c r="X36" s="54"/>
      <c r="Y36" s="54"/>
      <c r="Z36" s="54"/>
      <c r="AA36" s="54"/>
      <c r="AB36" s="57"/>
      <c r="AC36" s="47"/>
      <c r="AD36" s="47"/>
      <c r="AE36" s="47"/>
      <c r="AF36" s="140">
        <f t="shared" si="6"/>
        <v>0</v>
      </c>
    </row>
    <row r="37" spans="1:32" x14ac:dyDescent="0.25">
      <c r="A37" s="34"/>
      <c r="B37" s="42"/>
      <c r="C37" s="41"/>
      <c r="D37" s="331"/>
      <c r="E37" s="43"/>
      <c r="F37" s="37"/>
      <c r="G37" s="44"/>
      <c r="H37" s="37"/>
      <c r="I37" s="54"/>
      <c r="J37" s="54"/>
      <c r="K37" s="54"/>
      <c r="L37" s="54"/>
      <c r="M37" s="54"/>
      <c r="N37" s="54"/>
      <c r="O37" s="54"/>
      <c r="P37" s="75"/>
      <c r="Q37" s="54"/>
      <c r="R37" s="54"/>
      <c r="S37" s="54"/>
      <c r="T37" s="54"/>
      <c r="U37" s="55"/>
      <c r="V37" s="56"/>
      <c r="W37" s="54"/>
      <c r="X37" s="54"/>
      <c r="Y37" s="54"/>
      <c r="Z37" s="54"/>
      <c r="AA37" s="54"/>
      <c r="AB37" s="57"/>
      <c r="AC37" s="47"/>
      <c r="AD37" s="47"/>
      <c r="AE37" s="47"/>
      <c r="AF37" s="140">
        <f t="shared" si="6"/>
        <v>0</v>
      </c>
    </row>
    <row r="38" spans="1:32" x14ac:dyDescent="0.25">
      <c r="A38" s="34"/>
      <c r="B38" s="42"/>
      <c r="C38" s="41"/>
      <c r="D38" s="331"/>
      <c r="E38" s="43"/>
      <c r="F38" s="37"/>
      <c r="G38" s="44"/>
      <c r="H38" s="58"/>
      <c r="I38" s="38"/>
      <c r="J38" s="38"/>
      <c r="K38" s="38"/>
      <c r="L38" s="38"/>
      <c r="M38" s="38"/>
      <c r="N38" s="38"/>
      <c r="O38" s="38"/>
      <c r="P38" s="74"/>
      <c r="Q38" s="38"/>
      <c r="R38" s="38"/>
      <c r="S38" s="38"/>
      <c r="T38" s="38"/>
      <c r="U38" s="39"/>
      <c r="V38" s="40"/>
      <c r="W38" s="38"/>
      <c r="X38" s="38"/>
      <c r="Y38" s="38"/>
      <c r="Z38" s="38"/>
      <c r="AA38" s="38"/>
      <c r="AB38" s="41"/>
      <c r="AC38" s="37"/>
      <c r="AD38" s="37"/>
      <c r="AE38" s="37"/>
      <c r="AF38" s="140">
        <f t="shared" si="6"/>
        <v>0</v>
      </c>
    </row>
    <row r="39" spans="1:32" ht="15.75" thickBot="1" x14ac:dyDescent="0.3">
      <c r="A39" s="34"/>
      <c r="B39" s="42"/>
      <c r="C39" s="41"/>
      <c r="D39" s="331"/>
      <c r="E39" s="43"/>
      <c r="F39" s="37"/>
      <c r="G39" s="44"/>
      <c r="H39" s="58"/>
      <c r="I39" s="38"/>
      <c r="J39" s="38"/>
      <c r="K39" s="38"/>
      <c r="L39" s="38"/>
      <c r="M39" s="38"/>
      <c r="N39" s="38"/>
      <c r="O39" s="38"/>
      <c r="P39" s="74"/>
      <c r="Q39" s="38"/>
      <c r="R39" s="38"/>
      <c r="S39" s="38"/>
      <c r="T39" s="38"/>
      <c r="U39" s="39"/>
      <c r="V39" s="40"/>
      <c r="W39" s="38"/>
      <c r="X39" s="38"/>
      <c r="Y39" s="38"/>
      <c r="Z39" s="38"/>
      <c r="AA39" s="38"/>
      <c r="AB39" s="41"/>
      <c r="AC39" s="37"/>
      <c r="AD39" s="37"/>
      <c r="AE39" s="37"/>
      <c r="AF39" s="140">
        <f t="shared" si="6"/>
        <v>0</v>
      </c>
    </row>
    <row r="40" spans="1:32" ht="15.75" thickBot="1" x14ac:dyDescent="0.3">
      <c r="A40" s="34"/>
      <c r="B40" s="324"/>
      <c r="C40" s="422"/>
      <c r="D40" s="333"/>
      <c r="E40" s="35"/>
      <c r="F40" s="34"/>
      <c r="G40" s="36"/>
      <c r="H40" s="34"/>
      <c r="I40" s="49">
        <f t="shared" ref="I40:AC40" si="8">SUM(I30:I39)</f>
        <v>0</v>
      </c>
      <c r="J40" s="49">
        <f t="shared" si="8"/>
        <v>0</v>
      </c>
      <c r="K40" s="49">
        <f t="shared" si="8"/>
        <v>0</v>
      </c>
      <c r="L40" s="49">
        <f t="shared" si="8"/>
        <v>0</v>
      </c>
      <c r="M40" s="49">
        <f t="shared" si="8"/>
        <v>0</v>
      </c>
      <c r="N40" s="49">
        <f t="shared" si="8"/>
        <v>0</v>
      </c>
      <c r="O40" s="49">
        <f t="shared" si="8"/>
        <v>0</v>
      </c>
      <c r="P40" s="49">
        <f t="shared" si="8"/>
        <v>0</v>
      </c>
      <c r="Q40" s="49">
        <f t="shared" si="8"/>
        <v>0</v>
      </c>
      <c r="R40" s="49">
        <f t="shared" si="8"/>
        <v>0</v>
      </c>
      <c r="S40" s="49">
        <f t="shared" si="8"/>
        <v>0</v>
      </c>
      <c r="T40" s="49">
        <f t="shared" si="8"/>
        <v>0</v>
      </c>
      <c r="U40" s="49">
        <f t="shared" si="8"/>
        <v>0</v>
      </c>
      <c r="V40" s="49">
        <f t="shared" si="8"/>
        <v>0</v>
      </c>
      <c r="W40" s="49">
        <f t="shared" si="8"/>
        <v>0</v>
      </c>
      <c r="X40" s="49">
        <f t="shared" si="8"/>
        <v>0</v>
      </c>
      <c r="Y40" s="49">
        <f t="shared" si="8"/>
        <v>0</v>
      </c>
      <c r="Z40" s="49">
        <f t="shared" si="8"/>
        <v>0</v>
      </c>
      <c r="AA40" s="49">
        <f t="shared" si="8"/>
        <v>0</v>
      </c>
      <c r="AB40" s="49">
        <f t="shared" si="8"/>
        <v>0</v>
      </c>
      <c r="AC40" s="49">
        <f t="shared" si="8"/>
        <v>0</v>
      </c>
      <c r="AD40" s="49"/>
      <c r="AE40" s="49"/>
      <c r="AF40" s="140">
        <f t="shared" si="6"/>
        <v>0</v>
      </c>
    </row>
    <row r="41" spans="1:32" x14ac:dyDescent="0.25">
      <c r="A41" s="34"/>
      <c r="B41" s="50"/>
      <c r="C41" s="426"/>
      <c r="D41" s="464"/>
      <c r="E41" s="465"/>
      <c r="F41" s="465"/>
      <c r="G41" s="466"/>
      <c r="H41" s="37"/>
      <c r="I41" s="38"/>
      <c r="J41" s="38"/>
      <c r="K41" s="38"/>
      <c r="L41" s="38"/>
      <c r="M41" s="38"/>
      <c r="N41" s="38"/>
      <c r="O41" s="38"/>
      <c r="P41" s="74"/>
      <c r="Q41" s="38"/>
      <c r="R41" s="38"/>
      <c r="S41" s="38"/>
      <c r="T41" s="38"/>
      <c r="U41" s="39"/>
      <c r="V41" s="40"/>
      <c r="W41" s="38"/>
      <c r="X41" s="38"/>
      <c r="Y41" s="38"/>
      <c r="Z41" s="38"/>
      <c r="AA41" s="38"/>
      <c r="AB41" s="41"/>
      <c r="AC41" s="37"/>
      <c r="AD41" s="232"/>
      <c r="AE41" s="232"/>
      <c r="AF41" s="140">
        <f t="shared" si="6"/>
        <v>0</v>
      </c>
    </row>
    <row r="42" spans="1:32" x14ac:dyDescent="0.25">
      <c r="A42" s="34"/>
      <c r="B42" s="59"/>
      <c r="C42" s="41"/>
      <c r="D42" s="334"/>
      <c r="E42" s="60"/>
      <c r="F42" s="37"/>
      <c r="G42" s="44"/>
      <c r="H42" s="37"/>
      <c r="I42" s="38"/>
      <c r="J42" s="38"/>
      <c r="K42" s="38"/>
      <c r="L42" s="61"/>
      <c r="M42" s="38"/>
      <c r="N42" s="38"/>
      <c r="O42" s="38"/>
      <c r="P42" s="74"/>
      <c r="Q42" s="38"/>
      <c r="R42" s="38"/>
      <c r="S42" s="38"/>
      <c r="T42" s="38"/>
      <c r="U42" s="39"/>
      <c r="V42" s="40"/>
      <c r="W42" s="38"/>
      <c r="X42" s="38"/>
      <c r="Y42" s="38"/>
      <c r="Z42" s="38"/>
      <c r="AA42" s="38"/>
      <c r="AB42" s="41"/>
      <c r="AC42" s="37"/>
      <c r="AD42" s="232"/>
      <c r="AE42" s="232"/>
      <c r="AF42" s="140">
        <f t="shared" si="6"/>
        <v>0</v>
      </c>
    </row>
    <row r="43" spans="1:32" x14ac:dyDescent="0.25">
      <c r="A43" s="34"/>
      <c r="B43" s="59"/>
      <c r="C43" s="41"/>
      <c r="D43" s="334"/>
      <c r="E43" s="43"/>
      <c r="F43" s="41"/>
      <c r="G43" s="62"/>
      <c r="H43" s="37"/>
      <c r="I43" s="38"/>
      <c r="J43" s="38"/>
      <c r="K43" s="38"/>
      <c r="L43" s="61"/>
      <c r="M43" s="38"/>
      <c r="N43" s="38"/>
      <c r="O43" s="38"/>
      <c r="P43" s="74"/>
      <c r="Q43" s="38"/>
      <c r="R43" s="38"/>
      <c r="S43" s="38"/>
      <c r="T43" s="38"/>
      <c r="U43" s="39"/>
      <c r="V43" s="40"/>
      <c r="W43" s="38"/>
      <c r="X43" s="38"/>
      <c r="Y43" s="38"/>
      <c r="Z43" s="38"/>
      <c r="AA43" s="38"/>
      <c r="AB43" s="41"/>
      <c r="AC43" s="37"/>
      <c r="AD43" s="232"/>
      <c r="AE43" s="232"/>
      <c r="AF43" s="140">
        <f t="shared" si="6"/>
        <v>0</v>
      </c>
    </row>
    <row r="44" spans="1:32" x14ac:dyDescent="0.25">
      <c r="A44" s="34"/>
      <c r="B44" s="63"/>
      <c r="C44" s="65"/>
      <c r="D44" s="335"/>
      <c r="E44" s="66"/>
      <c r="F44" s="65"/>
      <c r="G44" s="67"/>
      <c r="H44" s="64"/>
      <c r="I44" s="68"/>
      <c r="J44" s="68"/>
      <c r="K44" s="68"/>
      <c r="L44" s="69"/>
      <c r="M44" s="68"/>
      <c r="N44" s="68"/>
      <c r="O44" s="68"/>
      <c r="P44" s="73"/>
      <c r="Q44" s="68"/>
      <c r="R44" s="68"/>
      <c r="S44" s="68"/>
      <c r="T44" s="68"/>
      <c r="U44" s="70"/>
      <c r="V44" s="71"/>
      <c r="W44" s="68"/>
      <c r="X44" s="68"/>
      <c r="Y44" s="68"/>
      <c r="Z44" s="68"/>
      <c r="AA44" s="68"/>
      <c r="AB44" s="65"/>
      <c r="AC44" s="64"/>
      <c r="AD44" s="352"/>
      <c r="AE44" s="352"/>
      <c r="AF44" s="140">
        <f t="shared" si="6"/>
        <v>0</v>
      </c>
    </row>
    <row r="45" spans="1:32" x14ac:dyDescent="0.25">
      <c r="A45" s="34"/>
      <c r="B45" s="63"/>
      <c r="C45" s="65"/>
      <c r="D45" s="335"/>
      <c r="E45" s="66"/>
      <c r="F45" s="65"/>
      <c r="G45" s="72"/>
      <c r="H45" s="64"/>
      <c r="I45" s="68"/>
      <c r="J45" s="68"/>
      <c r="K45" s="68"/>
      <c r="L45" s="69"/>
      <c r="M45" s="68"/>
      <c r="N45" s="68"/>
      <c r="O45" s="68"/>
      <c r="P45" s="73"/>
      <c r="Q45" s="68"/>
      <c r="R45" s="68"/>
      <c r="S45" s="68"/>
      <c r="T45" s="68"/>
      <c r="U45" s="70"/>
      <c r="V45" s="71"/>
      <c r="W45" s="68"/>
      <c r="X45" s="68"/>
      <c r="Y45" s="68"/>
      <c r="Z45" s="73"/>
      <c r="AA45" s="68"/>
      <c r="AB45" s="65"/>
      <c r="AC45" s="64"/>
      <c r="AD45" s="352"/>
      <c r="AE45" s="352"/>
      <c r="AF45" s="140">
        <f t="shared" si="6"/>
        <v>0</v>
      </c>
    </row>
    <row r="46" spans="1:32" x14ac:dyDescent="0.25">
      <c r="A46" s="34"/>
      <c r="B46" s="59"/>
      <c r="C46" s="41"/>
      <c r="D46" s="334"/>
      <c r="E46" s="43"/>
      <c r="F46" s="65"/>
      <c r="G46" s="72"/>
      <c r="H46" s="37"/>
      <c r="I46" s="38"/>
      <c r="J46" s="38"/>
      <c r="K46" s="38"/>
      <c r="L46" s="61"/>
      <c r="M46" s="38"/>
      <c r="N46" s="38"/>
      <c r="O46" s="38"/>
      <c r="P46" s="74"/>
      <c r="Q46" s="38"/>
      <c r="R46" s="38"/>
      <c r="S46" s="38"/>
      <c r="T46" s="38"/>
      <c r="U46" s="39"/>
      <c r="V46" s="40"/>
      <c r="W46" s="38"/>
      <c r="X46" s="38"/>
      <c r="Y46" s="38"/>
      <c r="Z46" s="38"/>
      <c r="AA46" s="38"/>
      <c r="AB46" s="41"/>
      <c r="AC46" s="37"/>
      <c r="AD46" s="232"/>
      <c r="AE46" s="232"/>
      <c r="AF46" s="140">
        <f t="shared" si="6"/>
        <v>0</v>
      </c>
    </row>
    <row r="47" spans="1:32" x14ac:dyDescent="0.25">
      <c r="A47" s="34"/>
      <c r="B47" s="59"/>
      <c r="C47" s="41"/>
      <c r="D47" s="334"/>
      <c r="E47" s="43"/>
      <c r="F47" s="41"/>
      <c r="G47" s="44"/>
      <c r="H47" s="37"/>
      <c r="I47" s="38"/>
      <c r="J47" s="38"/>
      <c r="K47" s="38"/>
      <c r="L47" s="61"/>
      <c r="M47" s="38"/>
      <c r="N47" s="38"/>
      <c r="O47" s="38"/>
      <c r="P47" s="74"/>
      <c r="Q47" s="38"/>
      <c r="R47" s="38"/>
      <c r="S47" s="38"/>
      <c r="T47" s="38"/>
      <c r="U47" s="39"/>
      <c r="V47" s="40"/>
      <c r="W47" s="38"/>
      <c r="X47" s="38"/>
      <c r="Y47" s="38"/>
      <c r="Z47" s="38"/>
      <c r="AA47" s="38"/>
      <c r="AB47" s="41"/>
      <c r="AC47" s="37"/>
      <c r="AD47" s="232"/>
      <c r="AE47" s="232"/>
      <c r="AF47" s="140">
        <f t="shared" ref="AF47:AF78" si="9">SUM(I47:AC47)</f>
        <v>0</v>
      </c>
    </row>
    <row r="48" spans="1:32" x14ac:dyDescent="0.25">
      <c r="A48" s="34"/>
      <c r="B48" s="59"/>
      <c r="C48" s="41"/>
      <c r="D48" s="334"/>
      <c r="E48" s="43"/>
      <c r="F48" s="65"/>
      <c r="G48" s="72"/>
      <c r="H48" s="37"/>
      <c r="I48" s="38"/>
      <c r="J48" s="38"/>
      <c r="K48" s="38"/>
      <c r="L48" s="61"/>
      <c r="M48" s="38"/>
      <c r="N48" s="38"/>
      <c r="O48" s="38"/>
      <c r="P48" s="74"/>
      <c r="Q48" s="38"/>
      <c r="R48" s="135"/>
      <c r="S48" s="38"/>
      <c r="T48" s="38"/>
      <c r="U48" s="39"/>
      <c r="V48" s="40"/>
      <c r="W48" s="38"/>
      <c r="X48" s="38"/>
      <c r="Y48" s="38"/>
      <c r="Z48" s="38"/>
      <c r="AA48" s="38"/>
      <c r="AB48" s="41"/>
      <c r="AC48" s="37"/>
      <c r="AD48" s="232"/>
      <c r="AE48" s="232"/>
      <c r="AF48" s="140">
        <f t="shared" si="9"/>
        <v>0</v>
      </c>
    </row>
    <row r="49" spans="1:32" x14ac:dyDescent="0.25">
      <c r="A49" s="34"/>
      <c r="B49" s="59"/>
      <c r="C49" s="41"/>
      <c r="D49" s="334"/>
      <c r="E49" s="43"/>
      <c r="F49" s="65"/>
      <c r="G49" s="72"/>
      <c r="H49" s="37"/>
      <c r="I49" s="38"/>
      <c r="J49" s="38"/>
      <c r="K49" s="38"/>
      <c r="L49" s="61"/>
      <c r="M49" s="38"/>
      <c r="N49" s="38"/>
      <c r="O49" s="38"/>
      <c r="P49" s="74"/>
      <c r="Q49" s="38"/>
      <c r="R49" s="38"/>
      <c r="S49" s="38"/>
      <c r="T49" s="38"/>
      <c r="U49" s="39"/>
      <c r="V49" s="40"/>
      <c r="W49" s="38"/>
      <c r="X49" s="38"/>
      <c r="Y49" s="38"/>
      <c r="Z49" s="38"/>
      <c r="AA49" s="38"/>
      <c r="AB49" s="41"/>
      <c r="AC49" s="37"/>
      <c r="AD49" s="232"/>
      <c r="AE49" s="232"/>
      <c r="AF49" s="140">
        <f t="shared" si="9"/>
        <v>0</v>
      </c>
    </row>
    <row r="50" spans="1:32" x14ac:dyDescent="0.25">
      <c r="A50" s="34"/>
      <c r="B50" s="271"/>
      <c r="C50" s="421"/>
      <c r="D50" s="332"/>
      <c r="E50" s="272"/>
      <c r="F50" s="232"/>
      <c r="G50" s="274"/>
      <c r="H50" s="232"/>
      <c r="I50" s="233"/>
      <c r="J50" s="233"/>
      <c r="K50" s="233"/>
      <c r="L50" s="233"/>
      <c r="M50" s="233"/>
      <c r="N50" s="233"/>
      <c r="O50" s="233"/>
      <c r="P50" s="355"/>
      <c r="Q50" s="233"/>
      <c r="R50" s="233"/>
      <c r="S50" s="38"/>
      <c r="T50" s="38"/>
      <c r="U50" s="39"/>
      <c r="V50" s="40"/>
      <c r="W50" s="38"/>
      <c r="X50" s="38"/>
      <c r="Y50" s="38"/>
      <c r="Z50" s="38"/>
      <c r="AA50" s="38"/>
      <c r="AB50" s="74"/>
      <c r="AC50" s="37"/>
      <c r="AD50" s="232"/>
      <c r="AE50" s="232"/>
      <c r="AF50" s="140">
        <f t="shared" si="9"/>
        <v>0</v>
      </c>
    </row>
    <row r="51" spans="1:32" x14ac:dyDescent="0.25">
      <c r="A51" s="168"/>
      <c r="B51" s="271"/>
      <c r="C51" s="421"/>
      <c r="D51" s="332"/>
      <c r="E51" s="272"/>
      <c r="F51" s="232"/>
      <c r="G51" s="274"/>
      <c r="H51" s="232"/>
      <c r="I51" s="270"/>
      <c r="J51" s="270"/>
      <c r="K51" s="270"/>
      <c r="L51" s="270"/>
      <c r="M51" s="270"/>
      <c r="N51" s="270"/>
      <c r="O51" s="270"/>
      <c r="P51" s="354"/>
      <c r="Q51" s="270"/>
      <c r="R51" s="270"/>
      <c r="S51" s="54"/>
      <c r="T51" s="54"/>
      <c r="U51" s="55"/>
      <c r="V51" s="56"/>
      <c r="W51" s="54"/>
      <c r="X51" s="54"/>
      <c r="Y51" s="54"/>
      <c r="Z51" s="54"/>
      <c r="AA51" s="54"/>
      <c r="AB51" s="75"/>
      <c r="AC51" s="47"/>
      <c r="AD51" s="353"/>
      <c r="AE51" s="353"/>
      <c r="AF51" s="140">
        <f t="shared" si="9"/>
        <v>0</v>
      </c>
    </row>
    <row r="52" spans="1:32" ht="15.75" thickBot="1" x14ac:dyDescent="0.3">
      <c r="B52" s="42"/>
      <c r="C52" s="41"/>
      <c r="D52" s="331"/>
      <c r="E52" s="43"/>
      <c r="F52" s="37"/>
      <c r="G52" s="44"/>
      <c r="H52" s="37"/>
      <c r="I52" s="54"/>
      <c r="J52" s="54"/>
      <c r="K52" s="54"/>
      <c r="L52" s="54"/>
      <c r="M52" s="54"/>
      <c r="N52" s="54"/>
      <c r="O52" s="54"/>
      <c r="P52" s="75"/>
      <c r="Q52" s="54"/>
      <c r="R52" s="54"/>
      <c r="S52" s="54"/>
      <c r="T52" s="54"/>
      <c r="U52" s="55"/>
      <c r="V52" s="56"/>
      <c r="W52" s="54"/>
      <c r="X52" s="54"/>
      <c r="Y52" s="54"/>
      <c r="Z52" s="54"/>
      <c r="AA52" s="54"/>
      <c r="AB52" s="57"/>
      <c r="AC52" s="47"/>
      <c r="AD52" s="353"/>
      <c r="AE52" s="353"/>
      <c r="AF52" s="140">
        <f t="shared" si="9"/>
        <v>0</v>
      </c>
    </row>
    <row r="53" spans="1:32" ht="15.75" thickBot="1" x14ac:dyDescent="0.3">
      <c r="B53" s="324"/>
      <c r="C53" s="422"/>
      <c r="D53" s="333"/>
      <c r="E53" s="35"/>
      <c r="F53" s="34"/>
      <c r="G53" s="36"/>
      <c r="H53" s="46"/>
      <c r="I53" s="49">
        <f t="shared" ref="I53:AC53" si="10">SUM(I41:I52)</f>
        <v>0</v>
      </c>
      <c r="J53" s="49">
        <f t="shared" si="10"/>
        <v>0</v>
      </c>
      <c r="K53" s="49">
        <f t="shared" si="10"/>
        <v>0</v>
      </c>
      <c r="L53" s="49">
        <f t="shared" si="10"/>
        <v>0</v>
      </c>
      <c r="M53" s="49">
        <f t="shared" si="10"/>
        <v>0</v>
      </c>
      <c r="N53" s="49">
        <f t="shared" si="10"/>
        <v>0</v>
      </c>
      <c r="O53" s="49">
        <f t="shared" si="10"/>
        <v>0</v>
      </c>
      <c r="P53" s="49">
        <f t="shared" si="10"/>
        <v>0</v>
      </c>
      <c r="Q53" s="49">
        <f t="shared" si="10"/>
        <v>0</v>
      </c>
      <c r="R53" s="49">
        <f t="shared" si="10"/>
        <v>0</v>
      </c>
      <c r="S53" s="49">
        <f t="shared" si="10"/>
        <v>0</v>
      </c>
      <c r="T53" s="49">
        <f t="shared" si="10"/>
        <v>0</v>
      </c>
      <c r="U53" s="49">
        <f t="shared" si="10"/>
        <v>0</v>
      </c>
      <c r="V53" s="49">
        <f t="shared" si="10"/>
        <v>0</v>
      </c>
      <c r="W53" s="49">
        <f t="shared" si="10"/>
        <v>0</v>
      </c>
      <c r="X53" s="49">
        <f t="shared" si="10"/>
        <v>0</v>
      </c>
      <c r="Y53" s="49">
        <f t="shared" si="10"/>
        <v>0</v>
      </c>
      <c r="Z53" s="49">
        <f t="shared" si="10"/>
        <v>0</v>
      </c>
      <c r="AA53" s="49">
        <f t="shared" si="10"/>
        <v>0</v>
      </c>
      <c r="AB53" s="49">
        <f t="shared" si="10"/>
        <v>0</v>
      </c>
      <c r="AC53" s="49">
        <f t="shared" si="10"/>
        <v>0</v>
      </c>
      <c r="AD53" s="437"/>
      <c r="AE53" s="437"/>
      <c r="AF53" s="140">
        <f t="shared" si="9"/>
        <v>0</v>
      </c>
    </row>
    <row r="54" spans="1:32" x14ac:dyDescent="0.25">
      <c r="B54" s="50"/>
      <c r="C54" s="426"/>
      <c r="D54" s="464"/>
      <c r="E54" s="465"/>
      <c r="F54" s="465"/>
      <c r="G54" s="466"/>
      <c r="H54" s="37"/>
      <c r="I54" s="38"/>
      <c r="J54" s="38"/>
      <c r="K54" s="38"/>
      <c r="L54" s="38"/>
      <c r="M54" s="38"/>
      <c r="N54" s="38"/>
      <c r="O54" s="38"/>
      <c r="P54" s="74"/>
      <c r="Q54" s="38"/>
      <c r="R54" s="38"/>
      <c r="S54" s="38"/>
      <c r="T54" s="38"/>
      <c r="U54" s="39"/>
      <c r="V54" s="40"/>
      <c r="W54" s="38"/>
      <c r="X54" s="38"/>
      <c r="Y54" s="38"/>
      <c r="Z54" s="38"/>
      <c r="AA54" s="38"/>
      <c r="AB54" s="41"/>
      <c r="AC54" s="37"/>
      <c r="AD54" s="232"/>
      <c r="AE54" s="232"/>
      <c r="AF54" s="140">
        <f t="shared" si="9"/>
        <v>0</v>
      </c>
    </row>
    <row r="55" spans="1:32" x14ac:dyDescent="0.25">
      <c r="B55" s="42"/>
      <c r="C55" s="41"/>
      <c r="D55" s="331"/>
      <c r="E55" s="43"/>
      <c r="F55" s="37"/>
      <c r="G55" s="44"/>
      <c r="H55" s="37"/>
      <c r="I55" s="38"/>
      <c r="J55" s="38"/>
      <c r="K55" s="38"/>
      <c r="L55" s="38"/>
      <c r="M55" s="38"/>
      <c r="N55" s="38"/>
      <c r="O55" s="38"/>
      <c r="P55" s="74"/>
      <c r="Q55" s="38"/>
      <c r="R55" s="38"/>
      <c r="S55" s="38"/>
      <c r="T55" s="38"/>
      <c r="U55" s="39"/>
      <c r="V55" s="40"/>
      <c r="W55" s="38"/>
      <c r="X55" s="38"/>
      <c r="Y55" s="38"/>
      <c r="Z55" s="38"/>
      <c r="AA55" s="38"/>
      <c r="AB55" s="74"/>
      <c r="AC55" s="38"/>
      <c r="AD55" s="233"/>
      <c r="AE55" s="233"/>
      <c r="AF55" s="140">
        <f t="shared" si="9"/>
        <v>0</v>
      </c>
    </row>
    <row r="56" spans="1:32" x14ac:dyDescent="0.25">
      <c r="B56" s="42"/>
      <c r="C56" s="41"/>
      <c r="D56" s="331"/>
      <c r="E56" s="43"/>
      <c r="F56" s="37"/>
      <c r="G56" s="44"/>
      <c r="H56" s="37"/>
      <c r="I56" s="38"/>
      <c r="J56" s="38"/>
      <c r="K56" s="38"/>
      <c r="L56" s="38"/>
      <c r="M56" s="38"/>
      <c r="N56" s="38"/>
      <c r="O56" s="38"/>
      <c r="P56" s="74"/>
      <c r="Q56" s="38"/>
      <c r="R56" s="38"/>
      <c r="S56" s="38"/>
      <c r="T56" s="38"/>
      <c r="U56" s="39"/>
      <c r="V56" s="40"/>
      <c r="W56" s="38"/>
      <c r="X56" s="38"/>
      <c r="Y56" s="38"/>
      <c r="Z56" s="38"/>
      <c r="AA56" s="38"/>
      <c r="AB56" s="74"/>
      <c r="AC56" s="38"/>
      <c r="AD56" s="233"/>
      <c r="AE56" s="233"/>
      <c r="AF56" s="140">
        <f t="shared" si="9"/>
        <v>0</v>
      </c>
    </row>
    <row r="57" spans="1:32" x14ac:dyDescent="0.25">
      <c r="B57" s="42"/>
      <c r="C57" s="41"/>
      <c r="D57" s="331"/>
      <c r="E57" s="43"/>
      <c r="F57" s="37"/>
      <c r="G57" s="44"/>
      <c r="H57" s="37"/>
      <c r="I57" s="38"/>
      <c r="J57" s="38"/>
      <c r="K57" s="38"/>
      <c r="L57" s="38"/>
      <c r="M57" s="38"/>
      <c r="N57" s="38"/>
      <c r="O57" s="38"/>
      <c r="P57" s="74"/>
      <c r="Q57" s="38"/>
      <c r="R57" s="38"/>
      <c r="S57" s="38"/>
      <c r="T57" s="38"/>
      <c r="U57" s="39"/>
      <c r="V57" s="40"/>
      <c r="W57" s="38"/>
      <c r="X57" s="38"/>
      <c r="Y57" s="38"/>
      <c r="Z57" s="38"/>
      <c r="AA57" s="38"/>
      <c r="AB57" s="74"/>
      <c r="AC57" s="38"/>
      <c r="AD57" s="233"/>
      <c r="AE57" s="233"/>
      <c r="AF57" s="140">
        <f t="shared" si="9"/>
        <v>0</v>
      </c>
    </row>
    <row r="58" spans="1:32" x14ac:dyDescent="0.25">
      <c r="B58" s="42"/>
      <c r="C58" s="41"/>
      <c r="D58" s="331"/>
      <c r="E58" s="43"/>
      <c r="F58" s="37"/>
      <c r="G58" s="44"/>
      <c r="H58" s="37"/>
      <c r="I58" s="38"/>
      <c r="J58" s="38"/>
      <c r="K58" s="38"/>
      <c r="L58" s="38"/>
      <c r="M58" s="38"/>
      <c r="N58" s="38"/>
      <c r="O58" s="38"/>
      <c r="P58" s="74"/>
      <c r="Q58" s="38"/>
      <c r="R58" s="38"/>
      <c r="S58" s="38"/>
      <c r="T58" s="38"/>
      <c r="U58" s="39"/>
      <c r="V58" s="40"/>
      <c r="W58" s="38"/>
      <c r="X58" s="38"/>
      <c r="Y58" s="38"/>
      <c r="Z58" s="38"/>
      <c r="AA58" s="38"/>
      <c r="AB58" s="74"/>
      <c r="AC58" s="38"/>
      <c r="AD58" s="233"/>
      <c r="AE58" s="233"/>
      <c r="AF58" s="140">
        <f t="shared" si="9"/>
        <v>0</v>
      </c>
    </row>
    <row r="59" spans="1:32" x14ac:dyDescent="0.25">
      <c r="B59" s="42"/>
      <c r="C59" s="41"/>
      <c r="D59" s="331"/>
      <c r="E59" s="43"/>
      <c r="F59" s="37"/>
      <c r="G59" s="44"/>
      <c r="H59" s="37"/>
      <c r="I59" s="38"/>
      <c r="J59" s="38"/>
      <c r="K59" s="38"/>
      <c r="L59" s="38"/>
      <c r="M59" s="38"/>
      <c r="N59" s="38"/>
      <c r="O59" s="38"/>
      <c r="P59" s="74"/>
      <c r="Q59" s="38"/>
      <c r="R59" s="38"/>
      <c r="S59" s="38"/>
      <c r="T59" s="38"/>
      <c r="U59" s="39"/>
      <c r="V59" s="40"/>
      <c r="W59" s="38"/>
      <c r="X59" s="38"/>
      <c r="Y59" s="38"/>
      <c r="Z59" s="38"/>
      <c r="AA59" s="38"/>
      <c r="AB59" s="74"/>
      <c r="AC59" s="38"/>
      <c r="AD59" s="233"/>
      <c r="AE59" s="233"/>
      <c r="AF59" s="140">
        <f t="shared" si="9"/>
        <v>0</v>
      </c>
    </row>
    <row r="60" spans="1:32" s="397" customFormat="1" x14ac:dyDescent="0.25">
      <c r="B60" s="398"/>
      <c r="C60" s="423"/>
      <c r="D60" s="400"/>
      <c r="E60" s="401"/>
      <c r="F60" s="399"/>
      <c r="G60" s="402"/>
      <c r="H60" s="399"/>
      <c r="I60" s="38"/>
      <c r="J60" s="38"/>
      <c r="K60" s="38"/>
      <c r="L60" s="38"/>
      <c r="M60" s="38"/>
      <c r="N60" s="38"/>
      <c r="O60" s="38"/>
      <c r="P60" s="74"/>
      <c r="Q60" s="38"/>
      <c r="R60" s="38"/>
      <c r="S60" s="38"/>
      <c r="T60" s="38"/>
      <c r="U60" s="39"/>
      <c r="V60" s="40"/>
      <c r="W60" s="38"/>
      <c r="X60" s="38"/>
      <c r="Y60" s="38"/>
      <c r="Z60" s="38"/>
      <c r="AA60" s="38"/>
      <c r="AB60" s="74"/>
      <c r="AC60" s="38"/>
      <c r="AD60" s="233"/>
      <c r="AE60" s="233"/>
      <c r="AF60" s="140">
        <f t="shared" si="9"/>
        <v>0</v>
      </c>
    </row>
    <row r="61" spans="1:32" x14ac:dyDescent="0.25">
      <c r="B61" s="42"/>
      <c r="C61" s="41"/>
      <c r="D61" s="331"/>
      <c r="E61" s="43"/>
      <c r="F61" s="37"/>
      <c r="G61" s="44"/>
      <c r="H61" s="37"/>
      <c r="I61" s="38"/>
      <c r="J61" s="38"/>
      <c r="K61" s="38"/>
      <c r="L61" s="38"/>
      <c r="M61" s="38"/>
      <c r="N61" s="38"/>
      <c r="O61" s="38"/>
      <c r="P61" s="74"/>
      <c r="Q61" s="38"/>
      <c r="R61" s="38"/>
      <c r="S61" s="38"/>
      <c r="T61" s="38"/>
      <c r="U61" s="39"/>
      <c r="V61" s="40"/>
      <c r="W61" s="38"/>
      <c r="X61" s="38"/>
      <c r="Y61" s="38"/>
      <c r="Z61" s="38"/>
      <c r="AA61" s="38"/>
      <c r="AB61" s="74"/>
      <c r="AC61" s="38"/>
      <c r="AD61" s="233"/>
      <c r="AE61" s="233"/>
      <c r="AF61" s="140">
        <f t="shared" si="9"/>
        <v>0</v>
      </c>
    </row>
    <row r="62" spans="1:32" x14ac:dyDescent="0.25">
      <c r="B62" s="42"/>
      <c r="C62" s="41"/>
      <c r="D62" s="331"/>
      <c r="E62" s="43"/>
      <c r="F62" s="37"/>
      <c r="G62" s="44"/>
      <c r="H62" s="37"/>
      <c r="I62" s="38"/>
      <c r="J62" s="38"/>
      <c r="K62" s="38"/>
      <c r="L62" s="38"/>
      <c r="M62" s="38"/>
      <c r="N62" s="38"/>
      <c r="O62" s="38"/>
      <c r="P62" s="74"/>
      <c r="Q62" s="38"/>
      <c r="R62" s="38"/>
      <c r="S62" s="38"/>
      <c r="T62" s="38"/>
      <c r="U62" s="39"/>
      <c r="V62" s="40"/>
      <c r="W62" s="38"/>
      <c r="X62" s="38"/>
      <c r="Y62" s="38"/>
      <c r="Z62" s="38"/>
      <c r="AA62" s="38"/>
      <c r="AB62" s="74"/>
      <c r="AC62" s="38"/>
      <c r="AD62" s="233"/>
      <c r="AE62" s="233"/>
      <c r="AF62" s="140">
        <f t="shared" si="9"/>
        <v>0</v>
      </c>
    </row>
    <row r="63" spans="1:32" x14ac:dyDescent="0.25">
      <c r="B63" s="42"/>
      <c r="C63" s="41"/>
      <c r="D63" s="331"/>
      <c r="E63" s="43"/>
      <c r="F63" s="37"/>
      <c r="G63" s="44"/>
      <c r="H63" s="37"/>
      <c r="I63" s="38"/>
      <c r="J63" s="38"/>
      <c r="K63" s="38"/>
      <c r="L63" s="38"/>
      <c r="M63" s="38"/>
      <c r="N63" s="38"/>
      <c r="O63" s="38"/>
      <c r="P63" s="74"/>
      <c r="Q63" s="38"/>
      <c r="R63" s="38"/>
      <c r="S63" s="38"/>
      <c r="T63" s="38"/>
      <c r="U63" s="39"/>
      <c r="V63" s="40"/>
      <c r="W63" s="38"/>
      <c r="X63" s="38"/>
      <c r="Y63" s="38"/>
      <c r="Z63" s="38"/>
      <c r="AA63" s="38"/>
      <c r="AB63" s="74"/>
      <c r="AC63" s="38"/>
      <c r="AD63" s="233"/>
      <c r="AE63" s="233"/>
      <c r="AF63" s="140">
        <f t="shared" si="9"/>
        <v>0</v>
      </c>
    </row>
    <row r="64" spans="1:32" x14ac:dyDescent="0.25">
      <c r="B64" s="42"/>
      <c r="C64" s="41"/>
      <c r="D64" s="331"/>
      <c r="E64" s="43"/>
      <c r="F64" s="37"/>
      <c r="G64" s="44"/>
      <c r="H64" s="37"/>
      <c r="I64" s="38"/>
      <c r="J64" s="38"/>
      <c r="K64" s="38"/>
      <c r="L64" s="38"/>
      <c r="M64" s="38"/>
      <c r="N64" s="38"/>
      <c r="O64" s="38"/>
      <c r="P64" s="74"/>
      <c r="Q64" s="38"/>
      <c r="R64" s="38"/>
      <c r="S64" s="38"/>
      <c r="T64" s="38"/>
      <c r="U64" s="39"/>
      <c r="V64" s="40"/>
      <c r="W64" s="38"/>
      <c r="X64" s="38"/>
      <c r="Y64" s="38"/>
      <c r="Z64" s="38"/>
      <c r="AA64" s="38"/>
      <c r="AB64" s="74"/>
      <c r="AC64" s="38"/>
      <c r="AD64" s="233"/>
      <c r="AE64" s="233"/>
      <c r="AF64" s="140">
        <f t="shared" si="9"/>
        <v>0</v>
      </c>
    </row>
    <row r="65" spans="1:32" x14ac:dyDescent="0.25">
      <c r="B65" s="42"/>
      <c r="C65" s="41"/>
      <c r="D65" s="331"/>
      <c r="E65" s="43"/>
      <c r="F65" s="37"/>
      <c r="G65" s="44"/>
      <c r="H65" s="37"/>
      <c r="I65" s="38"/>
      <c r="J65" s="38"/>
      <c r="K65" s="38"/>
      <c r="L65" s="38"/>
      <c r="M65" s="38"/>
      <c r="N65" s="38"/>
      <c r="O65" s="38"/>
      <c r="P65" s="74"/>
      <c r="Q65" s="38"/>
      <c r="R65" s="38"/>
      <c r="S65" s="38"/>
      <c r="T65" s="38"/>
      <c r="U65" s="39"/>
      <c r="V65" s="40"/>
      <c r="W65" s="38"/>
      <c r="X65" s="38"/>
      <c r="Y65" s="38"/>
      <c r="Z65" s="38"/>
      <c r="AA65" s="38"/>
      <c r="AB65" s="74"/>
      <c r="AC65" s="38"/>
      <c r="AD65" s="233"/>
      <c r="AE65" s="233"/>
      <c r="AF65" s="140">
        <f t="shared" si="9"/>
        <v>0</v>
      </c>
    </row>
    <row r="66" spans="1:32" x14ac:dyDescent="0.25">
      <c r="B66" s="42"/>
      <c r="C66" s="41"/>
      <c r="D66" s="331"/>
      <c r="E66" s="43"/>
      <c r="F66" s="37"/>
      <c r="G66" s="44"/>
      <c r="H66" s="37"/>
      <c r="I66" s="38"/>
      <c r="J66" s="38"/>
      <c r="K66" s="38"/>
      <c r="L66" s="38"/>
      <c r="M66" s="38"/>
      <c r="N66" s="38"/>
      <c r="O66" s="38"/>
      <c r="P66" s="74"/>
      <c r="Q66" s="38"/>
      <c r="R66" s="38"/>
      <c r="S66" s="38"/>
      <c r="T66" s="38"/>
      <c r="U66" s="39"/>
      <c r="V66" s="40"/>
      <c r="W66" s="38"/>
      <c r="X66" s="38"/>
      <c r="Y66" s="38"/>
      <c r="Z66" s="38"/>
      <c r="AA66" s="38"/>
      <c r="AB66" s="74"/>
      <c r="AC66" s="38"/>
      <c r="AD66" s="233"/>
      <c r="AE66" s="233"/>
      <c r="AF66" s="140">
        <f t="shared" si="9"/>
        <v>0</v>
      </c>
    </row>
    <row r="67" spans="1:32" x14ac:dyDescent="0.25">
      <c r="B67" s="42"/>
      <c r="C67" s="41"/>
      <c r="D67" s="331"/>
      <c r="E67" s="43"/>
      <c r="F67" s="37"/>
      <c r="G67" s="44"/>
      <c r="H67" s="37"/>
      <c r="I67" s="54"/>
      <c r="J67" s="54"/>
      <c r="K67" s="54"/>
      <c r="L67" s="54"/>
      <c r="M67" s="54"/>
      <c r="N67" s="54"/>
      <c r="O67" s="54"/>
      <c r="P67" s="75"/>
      <c r="Q67" s="54"/>
      <c r="R67" s="54"/>
      <c r="S67" s="54"/>
      <c r="T67" s="54"/>
      <c r="U67" s="55"/>
      <c r="V67" s="56"/>
      <c r="W67" s="54"/>
      <c r="X67" s="54"/>
      <c r="Y67" s="54"/>
      <c r="Z67" s="54"/>
      <c r="AA67" s="54"/>
      <c r="AB67" s="75"/>
      <c r="AC67" s="54"/>
      <c r="AD67" s="270"/>
      <c r="AE67" s="270"/>
      <c r="AF67" s="140">
        <f t="shared" si="9"/>
        <v>0</v>
      </c>
    </row>
    <row r="68" spans="1:32" x14ac:dyDescent="0.25">
      <c r="B68" s="42"/>
      <c r="C68" s="41"/>
      <c r="D68" s="331"/>
      <c r="E68" s="43"/>
      <c r="F68" s="37"/>
      <c r="G68" s="44"/>
      <c r="H68" s="37"/>
      <c r="I68" s="54"/>
      <c r="J68" s="54"/>
      <c r="K68" s="54"/>
      <c r="L68" s="54"/>
      <c r="M68" s="54"/>
      <c r="N68" s="54"/>
      <c r="O68" s="54"/>
      <c r="P68" s="75"/>
      <c r="Q68" s="54"/>
      <c r="R68" s="54"/>
      <c r="S68" s="54"/>
      <c r="T68" s="54"/>
      <c r="U68" s="55"/>
      <c r="V68" s="56"/>
      <c r="W68" s="54"/>
      <c r="X68" s="54"/>
      <c r="Y68" s="54"/>
      <c r="Z68" s="54"/>
      <c r="AA68" s="54"/>
      <c r="AB68" s="75"/>
      <c r="AC68" s="54"/>
      <c r="AD68" s="270"/>
      <c r="AE68" s="270"/>
      <c r="AF68" s="140">
        <f t="shared" si="9"/>
        <v>0</v>
      </c>
    </row>
    <row r="69" spans="1:32" x14ac:dyDescent="0.25">
      <c r="B69" s="42"/>
      <c r="C69" s="41"/>
      <c r="D69" s="331"/>
      <c r="E69" s="43"/>
      <c r="F69" s="37"/>
      <c r="G69" s="44"/>
      <c r="H69" s="37"/>
      <c r="I69" s="54"/>
      <c r="J69" s="54"/>
      <c r="K69" s="54"/>
      <c r="L69" s="54"/>
      <c r="M69" s="54"/>
      <c r="N69" s="54"/>
      <c r="O69" s="54"/>
      <c r="P69" s="75"/>
      <c r="Q69" s="54"/>
      <c r="R69" s="54"/>
      <c r="S69" s="54"/>
      <c r="T69" s="54"/>
      <c r="U69" s="55"/>
      <c r="V69" s="56"/>
      <c r="W69" s="54"/>
      <c r="X69" s="54"/>
      <c r="Y69" s="54"/>
      <c r="Z69" s="54"/>
      <c r="AA69" s="54"/>
      <c r="AB69" s="75"/>
      <c r="AC69" s="54"/>
      <c r="AD69" s="270"/>
      <c r="AE69" s="270"/>
      <c r="AF69" s="140">
        <f t="shared" si="9"/>
        <v>0</v>
      </c>
    </row>
    <row r="70" spans="1:32" x14ac:dyDescent="0.25">
      <c r="B70" s="42"/>
      <c r="C70" s="41"/>
      <c r="D70" s="331"/>
      <c r="E70" s="43"/>
      <c r="F70" s="37"/>
      <c r="G70" s="44"/>
      <c r="H70" s="37"/>
      <c r="I70" s="54"/>
      <c r="J70" s="54"/>
      <c r="K70" s="54"/>
      <c r="L70" s="54"/>
      <c r="M70" s="54"/>
      <c r="N70" s="54"/>
      <c r="O70" s="54"/>
      <c r="P70" s="75"/>
      <c r="Q70" s="54"/>
      <c r="R70" s="54"/>
      <c r="S70" s="54"/>
      <c r="T70" s="54"/>
      <c r="U70" s="55"/>
      <c r="V70" s="56"/>
      <c r="W70" s="54"/>
      <c r="X70" s="54"/>
      <c r="Y70" s="54"/>
      <c r="Z70" s="54"/>
      <c r="AA70" s="54"/>
      <c r="AB70" s="75"/>
      <c r="AC70" s="54"/>
      <c r="AD70" s="270"/>
      <c r="AE70" s="270"/>
      <c r="AF70" s="140">
        <f t="shared" si="9"/>
        <v>0</v>
      </c>
    </row>
    <row r="71" spans="1:32" ht="15.75" thickBot="1" x14ac:dyDescent="0.3">
      <c r="B71" s="42"/>
      <c r="C71" s="41"/>
      <c r="D71" s="331"/>
      <c r="E71" s="43"/>
      <c r="F71" s="37"/>
      <c r="G71" s="44"/>
      <c r="H71" s="37"/>
      <c r="I71" s="54"/>
      <c r="J71" s="54"/>
      <c r="K71" s="54"/>
      <c r="L71" s="54"/>
      <c r="M71" s="54"/>
      <c r="N71" s="54"/>
      <c r="O71" s="54"/>
      <c r="P71" s="75"/>
      <c r="Q71" s="54"/>
      <c r="R71" s="54"/>
      <c r="S71" s="54"/>
      <c r="T71" s="54"/>
      <c r="U71" s="55"/>
      <c r="V71" s="56"/>
      <c r="W71" s="54"/>
      <c r="X71" s="54"/>
      <c r="Y71" s="54"/>
      <c r="Z71" s="54"/>
      <c r="AA71" s="54"/>
      <c r="AB71" s="75"/>
      <c r="AC71" s="54"/>
      <c r="AD71" s="270"/>
      <c r="AE71" s="270"/>
      <c r="AF71" s="140">
        <f t="shared" si="9"/>
        <v>0</v>
      </c>
    </row>
    <row r="72" spans="1:32" ht="15.75" thickBot="1" x14ac:dyDescent="0.3">
      <c r="B72" s="325"/>
      <c r="C72" s="424"/>
      <c r="D72" s="336"/>
      <c r="E72" s="76"/>
      <c r="F72" s="25"/>
      <c r="G72" s="77"/>
      <c r="H72" s="78"/>
      <c r="I72" s="49">
        <f>SUM(I54:I71)</f>
        <v>0</v>
      </c>
      <c r="J72" s="49">
        <f t="shared" ref="J72:AC72" si="11">SUM(J54:J71)</f>
        <v>0</v>
      </c>
      <c r="K72" s="49">
        <f t="shared" si="11"/>
        <v>0</v>
      </c>
      <c r="L72" s="49">
        <f t="shared" si="11"/>
        <v>0</v>
      </c>
      <c r="M72" s="49">
        <f t="shared" si="11"/>
        <v>0</v>
      </c>
      <c r="N72" s="49">
        <f t="shared" si="11"/>
        <v>0</v>
      </c>
      <c r="O72" s="49">
        <f t="shared" si="11"/>
        <v>0</v>
      </c>
      <c r="P72" s="49">
        <f t="shared" si="11"/>
        <v>0</v>
      </c>
      <c r="Q72" s="49">
        <f t="shared" si="11"/>
        <v>0</v>
      </c>
      <c r="R72" s="49">
        <f t="shared" si="11"/>
        <v>0</v>
      </c>
      <c r="S72" s="49">
        <f t="shared" si="11"/>
        <v>0</v>
      </c>
      <c r="T72" s="49">
        <f t="shared" si="11"/>
        <v>0</v>
      </c>
      <c r="U72" s="49">
        <f t="shared" si="11"/>
        <v>0</v>
      </c>
      <c r="V72" s="49">
        <f t="shared" si="11"/>
        <v>0</v>
      </c>
      <c r="W72" s="49">
        <f t="shared" si="11"/>
        <v>0</v>
      </c>
      <c r="X72" s="49">
        <f t="shared" si="11"/>
        <v>0</v>
      </c>
      <c r="Y72" s="49">
        <f t="shared" si="11"/>
        <v>0</v>
      </c>
      <c r="Z72" s="49">
        <f t="shared" si="11"/>
        <v>0</v>
      </c>
      <c r="AA72" s="49">
        <f t="shared" si="11"/>
        <v>0</v>
      </c>
      <c r="AB72" s="49">
        <f t="shared" si="11"/>
        <v>0</v>
      </c>
      <c r="AC72" s="49">
        <f t="shared" si="11"/>
        <v>0</v>
      </c>
      <c r="AD72" s="437"/>
      <c r="AE72" s="437"/>
      <c r="AF72" s="140">
        <f t="shared" si="9"/>
        <v>0</v>
      </c>
    </row>
    <row r="73" spans="1:32" x14ac:dyDescent="0.25">
      <c r="B73" s="50"/>
      <c r="C73" s="426"/>
      <c r="D73" s="464"/>
      <c r="E73" s="465"/>
      <c r="F73" s="465"/>
      <c r="G73" s="466"/>
      <c r="H73" s="37"/>
      <c r="I73" s="38"/>
      <c r="J73" s="61"/>
      <c r="K73" s="38"/>
      <c r="L73" s="61"/>
      <c r="M73" s="38"/>
      <c r="N73" s="38"/>
      <c r="O73" s="61"/>
      <c r="P73" s="404"/>
      <c r="Q73" s="61"/>
      <c r="R73" s="38"/>
      <c r="S73" s="38"/>
      <c r="T73" s="38"/>
      <c r="U73" s="39"/>
      <c r="V73" s="40"/>
      <c r="W73" s="61"/>
      <c r="X73" s="38"/>
      <c r="Y73" s="38"/>
      <c r="Z73" s="48"/>
      <c r="AA73" s="48"/>
      <c r="AB73" s="41"/>
      <c r="AC73" s="37"/>
      <c r="AD73" s="232"/>
      <c r="AE73" s="232"/>
      <c r="AF73" s="140">
        <f t="shared" si="9"/>
        <v>0</v>
      </c>
    </row>
    <row r="74" spans="1:32" x14ac:dyDescent="0.25">
      <c r="A74" s="141"/>
      <c r="B74" s="42"/>
      <c r="C74" s="41"/>
      <c r="D74" s="331"/>
      <c r="E74" s="43"/>
      <c r="F74" s="37"/>
      <c r="G74" s="44"/>
      <c r="H74" s="37"/>
      <c r="I74" s="38"/>
      <c r="J74" s="38"/>
      <c r="K74" s="38"/>
      <c r="L74" s="38"/>
      <c r="M74" s="38"/>
      <c r="N74" s="38"/>
      <c r="O74" s="38"/>
      <c r="P74" s="74"/>
      <c r="Q74" s="38"/>
      <c r="R74" s="38"/>
      <c r="S74" s="38"/>
      <c r="T74" s="38"/>
      <c r="U74" s="39"/>
      <c r="V74" s="40"/>
      <c r="W74" s="38"/>
      <c r="X74" s="38"/>
      <c r="Y74" s="38"/>
      <c r="Z74" s="38"/>
      <c r="AA74" s="37"/>
      <c r="AB74" s="41"/>
      <c r="AC74" s="37"/>
      <c r="AD74" s="232"/>
      <c r="AE74" s="232"/>
      <c r="AF74" s="140">
        <f t="shared" si="9"/>
        <v>0</v>
      </c>
    </row>
    <row r="75" spans="1:32" x14ac:dyDescent="0.25">
      <c r="B75" s="42"/>
      <c r="C75" s="41"/>
      <c r="D75" s="331"/>
      <c r="E75" s="43"/>
      <c r="F75" s="37"/>
      <c r="G75" s="44"/>
      <c r="H75" s="37"/>
      <c r="I75" s="38"/>
      <c r="J75" s="38"/>
      <c r="K75" s="38"/>
      <c r="L75" s="38"/>
      <c r="M75" s="38"/>
      <c r="N75" s="38"/>
      <c r="O75" s="38"/>
      <c r="P75" s="74"/>
      <c r="Q75" s="38"/>
      <c r="R75" s="38"/>
      <c r="S75" s="38"/>
      <c r="T75" s="38"/>
      <c r="U75" s="39"/>
      <c r="V75" s="40"/>
      <c r="W75" s="38"/>
      <c r="X75" s="38"/>
      <c r="Y75" s="38"/>
      <c r="Z75" s="38"/>
      <c r="AA75" s="37"/>
      <c r="AB75" s="41"/>
      <c r="AC75" s="37"/>
      <c r="AD75" s="232"/>
      <c r="AE75" s="232"/>
      <c r="AF75" s="140">
        <f t="shared" si="9"/>
        <v>0</v>
      </c>
    </row>
    <row r="76" spans="1:32" x14ac:dyDescent="0.25">
      <c r="B76" s="42"/>
      <c r="C76" s="41"/>
      <c r="D76" s="331"/>
      <c r="E76" s="43"/>
      <c r="F76" s="37"/>
      <c r="G76" s="44"/>
      <c r="H76" s="37"/>
      <c r="I76" s="38"/>
      <c r="J76" s="38"/>
      <c r="K76" s="38"/>
      <c r="L76" s="38"/>
      <c r="M76" s="38"/>
      <c r="N76" s="38"/>
      <c r="O76" s="38"/>
      <c r="P76" s="74"/>
      <c r="Q76" s="38"/>
      <c r="R76" s="38"/>
      <c r="S76" s="38"/>
      <c r="T76" s="38"/>
      <c r="U76" s="39"/>
      <c r="V76" s="40"/>
      <c r="W76" s="38"/>
      <c r="X76" s="38"/>
      <c r="Y76" s="38"/>
      <c r="Z76" s="38"/>
      <c r="AA76" s="37"/>
      <c r="AB76" s="41"/>
      <c r="AC76" s="37"/>
      <c r="AD76" s="232"/>
      <c r="AE76" s="232"/>
      <c r="AF76" s="140">
        <f t="shared" si="9"/>
        <v>0</v>
      </c>
    </row>
    <row r="77" spans="1:32" s="397" customFormat="1" x14ac:dyDescent="0.25">
      <c r="B77" s="428"/>
      <c r="C77" s="429"/>
      <c r="D77" s="338"/>
      <c r="E77" s="430"/>
      <c r="F77" s="427"/>
      <c r="G77" s="431"/>
      <c r="H77" s="427"/>
      <c r="I77" s="233"/>
      <c r="J77" s="233"/>
      <c r="K77" s="233"/>
      <c r="L77" s="233"/>
      <c r="M77" s="233"/>
      <c r="N77" s="233"/>
      <c r="O77" s="233"/>
      <c r="P77" s="355"/>
      <c r="Q77" s="38"/>
      <c r="R77" s="38"/>
      <c r="S77" s="38"/>
      <c r="T77" s="38"/>
      <c r="U77" s="39"/>
      <c r="V77" s="40"/>
      <c r="W77" s="38"/>
      <c r="X77" s="38"/>
      <c r="Y77" s="38"/>
      <c r="Z77" s="38"/>
      <c r="AA77" s="399"/>
      <c r="AB77" s="423"/>
      <c r="AC77" s="399"/>
      <c r="AD77" s="427"/>
      <c r="AE77" s="427"/>
      <c r="AF77" s="140">
        <f t="shared" si="9"/>
        <v>0</v>
      </c>
    </row>
    <row r="78" spans="1:32" s="397" customFormat="1" x14ac:dyDescent="0.25">
      <c r="B78" s="428"/>
      <c r="C78" s="429"/>
      <c r="D78" s="338"/>
      <c r="E78" s="430"/>
      <c r="F78" s="427"/>
      <c r="G78" s="431"/>
      <c r="H78" s="427"/>
      <c r="I78" s="233"/>
      <c r="J78" s="233"/>
      <c r="K78" s="233"/>
      <c r="L78" s="233"/>
      <c r="M78" s="233"/>
      <c r="N78" s="233"/>
      <c r="O78" s="233"/>
      <c r="P78" s="355"/>
      <c r="Q78" s="38"/>
      <c r="R78" s="38"/>
      <c r="S78" s="38"/>
      <c r="T78" s="38"/>
      <c r="U78" s="39"/>
      <c r="V78" s="40"/>
      <c r="W78" s="38"/>
      <c r="X78" s="38"/>
      <c r="Y78" s="38"/>
      <c r="Z78" s="38"/>
      <c r="AA78" s="399"/>
      <c r="AB78" s="423"/>
      <c r="AC78" s="399"/>
      <c r="AD78" s="427"/>
      <c r="AE78" s="427"/>
      <c r="AF78" s="140">
        <f t="shared" si="9"/>
        <v>0</v>
      </c>
    </row>
    <row r="79" spans="1:32" s="397" customFormat="1" x14ac:dyDescent="0.25">
      <c r="B79" s="428"/>
      <c r="C79" s="429"/>
      <c r="D79" s="338"/>
      <c r="E79" s="430"/>
      <c r="F79" s="427"/>
      <c r="G79" s="431"/>
      <c r="H79" s="427"/>
      <c r="I79" s="233"/>
      <c r="J79" s="233"/>
      <c r="K79" s="233"/>
      <c r="L79" s="233"/>
      <c r="M79" s="233"/>
      <c r="N79" s="233"/>
      <c r="O79" s="233"/>
      <c r="P79" s="355"/>
      <c r="Q79" s="38"/>
      <c r="R79" s="38"/>
      <c r="S79" s="38"/>
      <c r="T79" s="38"/>
      <c r="U79" s="39"/>
      <c r="V79" s="40"/>
      <c r="W79" s="38"/>
      <c r="X79" s="38"/>
      <c r="Y79" s="38"/>
      <c r="Z79" s="38"/>
      <c r="AA79" s="399"/>
      <c r="AB79" s="423"/>
      <c r="AC79" s="399"/>
      <c r="AD79" s="427"/>
      <c r="AE79" s="427"/>
      <c r="AF79" s="140">
        <f t="shared" ref="AF79:AF110" si="12">SUM(I79:AC79)</f>
        <v>0</v>
      </c>
    </row>
    <row r="80" spans="1:32" s="397" customFormat="1" x14ac:dyDescent="0.25">
      <c r="B80" s="428"/>
      <c r="C80" s="429"/>
      <c r="D80" s="339"/>
      <c r="E80" s="430"/>
      <c r="F80" s="427"/>
      <c r="G80" s="431"/>
      <c r="H80" s="427"/>
      <c r="I80" s="233"/>
      <c r="J80" s="233"/>
      <c r="K80" s="233"/>
      <c r="L80" s="233"/>
      <c r="M80" s="233"/>
      <c r="N80" s="233"/>
      <c r="O80" s="233"/>
      <c r="P80" s="355"/>
      <c r="Q80" s="38"/>
      <c r="R80" s="38"/>
      <c r="S80" s="38"/>
      <c r="T80" s="38"/>
      <c r="U80" s="39"/>
      <c r="V80" s="40"/>
      <c r="W80" s="38"/>
      <c r="X80" s="38"/>
      <c r="Y80" s="38"/>
      <c r="Z80" s="38"/>
      <c r="AA80" s="399"/>
      <c r="AB80" s="423"/>
      <c r="AC80" s="399"/>
      <c r="AD80" s="427"/>
      <c r="AE80" s="427"/>
      <c r="AF80" s="140">
        <f t="shared" si="12"/>
        <v>0</v>
      </c>
    </row>
    <row r="81" spans="2:32" s="397" customFormat="1" x14ac:dyDescent="0.25">
      <c r="B81" s="428"/>
      <c r="C81" s="429"/>
      <c r="D81" s="339"/>
      <c r="E81" s="430"/>
      <c r="F81" s="427"/>
      <c r="G81" s="431"/>
      <c r="H81" s="427"/>
      <c r="I81" s="233"/>
      <c r="J81" s="233"/>
      <c r="K81" s="233"/>
      <c r="L81" s="233"/>
      <c r="M81" s="233"/>
      <c r="N81" s="233"/>
      <c r="O81" s="233"/>
      <c r="P81" s="355"/>
      <c r="Q81" s="38"/>
      <c r="R81" s="38"/>
      <c r="S81" s="38"/>
      <c r="T81" s="38"/>
      <c r="U81" s="39"/>
      <c r="V81" s="40"/>
      <c r="W81" s="38"/>
      <c r="X81" s="38"/>
      <c r="Y81" s="38"/>
      <c r="Z81" s="38"/>
      <c r="AA81" s="399"/>
      <c r="AB81" s="423"/>
      <c r="AC81" s="399"/>
      <c r="AD81" s="427"/>
      <c r="AE81" s="427"/>
      <c r="AF81" s="140">
        <f t="shared" si="12"/>
        <v>0</v>
      </c>
    </row>
    <row r="82" spans="2:32" s="397" customFormat="1" x14ac:dyDescent="0.25">
      <c r="B82" s="428"/>
      <c r="C82" s="429"/>
      <c r="D82" s="339"/>
      <c r="E82" s="430"/>
      <c r="F82" s="427"/>
      <c r="G82" s="431"/>
      <c r="H82" s="427"/>
      <c r="I82" s="233"/>
      <c r="J82" s="233"/>
      <c r="K82" s="233"/>
      <c r="L82" s="233"/>
      <c r="M82" s="233"/>
      <c r="N82" s="233"/>
      <c r="O82" s="233"/>
      <c r="P82" s="355"/>
      <c r="Q82" s="38"/>
      <c r="R82" s="38"/>
      <c r="S82" s="38"/>
      <c r="T82" s="38"/>
      <c r="U82" s="39"/>
      <c r="V82" s="40"/>
      <c r="W82" s="38"/>
      <c r="X82" s="38"/>
      <c r="Y82" s="38"/>
      <c r="Z82" s="38"/>
      <c r="AA82" s="399"/>
      <c r="AB82" s="423"/>
      <c r="AC82" s="399"/>
      <c r="AD82" s="427"/>
      <c r="AE82" s="427"/>
      <c r="AF82" s="140">
        <f t="shared" si="12"/>
        <v>0</v>
      </c>
    </row>
    <row r="83" spans="2:32" s="397" customFormat="1" x14ac:dyDescent="0.25">
      <c r="B83" s="428"/>
      <c r="C83" s="429"/>
      <c r="D83" s="339"/>
      <c r="E83" s="430"/>
      <c r="F83" s="427"/>
      <c r="G83" s="431"/>
      <c r="H83" s="427"/>
      <c r="I83" s="233"/>
      <c r="J83" s="233"/>
      <c r="K83" s="233"/>
      <c r="L83" s="233"/>
      <c r="M83" s="233"/>
      <c r="N83" s="233"/>
      <c r="O83" s="233"/>
      <c r="P83" s="355"/>
      <c r="Q83" s="38"/>
      <c r="R83" s="38"/>
      <c r="S83" s="38"/>
      <c r="T83" s="38"/>
      <c r="U83" s="39"/>
      <c r="V83" s="40"/>
      <c r="W83" s="38"/>
      <c r="X83" s="38"/>
      <c r="Y83" s="38"/>
      <c r="Z83" s="38"/>
      <c r="AA83" s="399"/>
      <c r="AB83" s="423"/>
      <c r="AC83" s="399"/>
      <c r="AD83" s="427"/>
      <c r="AE83" s="427"/>
      <c r="AF83" s="140">
        <f t="shared" si="12"/>
        <v>0</v>
      </c>
    </row>
    <row r="84" spans="2:32" s="397" customFormat="1" x14ac:dyDescent="0.25">
      <c r="B84" s="428"/>
      <c r="C84" s="429"/>
      <c r="D84" s="339"/>
      <c r="E84" s="430"/>
      <c r="F84" s="427"/>
      <c r="G84" s="431"/>
      <c r="H84" s="427"/>
      <c r="I84" s="233"/>
      <c r="J84" s="233"/>
      <c r="K84" s="233"/>
      <c r="L84" s="233"/>
      <c r="M84" s="233"/>
      <c r="N84" s="233"/>
      <c r="O84" s="233"/>
      <c r="P84" s="355"/>
      <c r="Q84" s="38"/>
      <c r="R84" s="38"/>
      <c r="S84" s="38"/>
      <c r="T84" s="38"/>
      <c r="U84" s="39"/>
      <c r="V84" s="40"/>
      <c r="W84" s="38"/>
      <c r="X84" s="38"/>
      <c r="Y84" s="38"/>
      <c r="Z84" s="38"/>
      <c r="AA84" s="399"/>
      <c r="AB84" s="423"/>
      <c r="AC84" s="399"/>
      <c r="AD84" s="427"/>
      <c r="AE84" s="427"/>
      <c r="AF84" s="140">
        <f t="shared" si="12"/>
        <v>0</v>
      </c>
    </row>
    <row r="85" spans="2:32" s="397" customFormat="1" x14ac:dyDescent="0.25">
      <c r="B85" s="428"/>
      <c r="C85" s="429"/>
      <c r="D85" s="339"/>
      <c r="E85" s="430"/>
      <c r="F85" s="427"/>
      <c r="G85" s="431"/>
      <c r="H85" s="427"/>
      <c r="I85" s="403"/>
      <c r="J85" s="233"/>
      <c r="K85" s="233"/>
      <c r="L85" s="233"/>
      <c r="M85" s="233"/>
      <c r="N85" s="233"/>
      <c r="O85" s="233"/>
      <c r="P85" s="355"/>
      <c r="Q85" s="38"/>
      <c r="R85" s="38"/>
      <c r="S85" s="38"/>
      <c r="T85" s="38"/>
      <c r="U85" s="39"/>
      <c r="V85" s="40"/>
      <c r="W85" s="38"/>
      <c r="X85" s="38"/>
      <c r="Y85" s="38"/>
      <c r="Z85" s="38"/>
      <c r="AA85" s="399"/>
      <c r="AB85" s="423"/>
      <c r="AC85" s="399"/>
      <c r="AD85" s="427"/>
      <c r="AE85" s="427"/>
      <c r="AF85" s="140">
        <f t="shared" si="12"/>
        <v>0</v>
      </c>
    </row>
    <row r="86" spans="2:32" s="397" customFormat="1" x14ac:dyDescent="0.25">
      <c r="B86" s="428"/>
      <c r="C86" s="429"/>
      <c r="D86" s="339"/>
      <c r="E86" s="430"/>
      <c r="F86" s="427"/>
      <c r="G86" s="431"/>
      <c r="H86" s="427"/>
      <c r="I86" s="405">
        <f>SUM(I73:I85)</f>
        <v>0</v>
      </c>
      <c r="J86" s="405">
        <f t="shared" ref="J86:AC86" si="13">SUM(J73:J85)</f>
        <v>0</v>
      </c>
      <c r="K86" s="405">
        <f t="shared" si="13"/>
        <v>0</v>
      </c>
      <c r="L86" s="405">
        <f t="shared" si="13"/>
        <v>0</v>
      </c>
      <c r="M86" s="405">
        <f t="shared" si="13"/>
        <v>0</v>
      </c>
      <c r="N86" s="405">
        <f t="shared" si="13"/>
        <v>0</v>
      </c>
      <c r="O86" s="405">
        <f t="shared" si="13"/>
        <v>0</v>
      </c>
      <c r="P86" s="405">
        <f t="shared" si="13"/>
        <v>0</v>
      </c>
      <c r="Q86" s="405">
        <f t="shared" si="13"/>
        <v>0</v>
      </c>
      <c r="R86" s="405">
        <f t="shared" si="13"/>
        <v>0</v>
      </c>
      <c r="S86" s="405">
        <f t="shared" si="13"/>
        <v>0</v>
      </c>
      <c r="T86" s="405">
        <f t="shared" si="13"/>
        <v>0</v>
      </c>
      <c r="U86" s="405">
        <f t="shared" si="13"/>
        <v>0</v>
      </c>
      <c r="V86" s="405">
        <f t="shared" si="13"/>
        <v>0</v>
      </c>
      <c r="W86" s="405">
        <f t="shared" si="13"/>
        <v>0</v>
      </c>
      <c r="X86" s="405">
        <f t="shared" si="13"/>
        <v>0</v>
      </c>
      <c r="Y86" s="405">
        <f t="shared" si="13"/>
        <v>0</v>
      </c>
      <c r="Z86" s="405">
        <f t="shared" si="13"/>
        <v>0</v>
      </c>
      <c r="AA86" s="405">
        <f t="shared" si="13"/>
        <v>0</v>
      </c>
      <c r="AB86" s="405">
        <f t="shared" si="13"/>
        <v>0</v>
      </c>
      <c r="AC86" s="405">
        <f t="shared" si="13"/>
        <v>0</v>
      </c>
      <c r="AD86" s="436"/>
      <c r="AE86" s="436"/>
      <c r="AF86" s="140">
        <f t="shared" si="12"/>
        <v>0</v>
      </c>
    </row>
    <row r="87" spans="2:32" s="397" customFormat="1" x14ac:dyDescent="0.25">
      <c r="B87" s="50"/>
      <c r="C87" s="426"/>
      <c r="D87" s="464"/>
      <c r="E87" s="465"/>
      <c r="F87" s="465"/>
      <c r="G87" s="466"/>
      <c r="H87" s="427"/>
      <c r="I87" s="233"/>
      <c r="J87" s="61"/>
      <c r="K87" s="38"/>
      <c r="L87" s="61"/>
      <c r="M87" s="38"/>
      <c r="N87" s="38"/>
      <c r="O87" s="61"/>
      <c r="P87" s="404"/>
      <c r="Q87" s="61"/>
      <c r="R87" s="38"/>
      <c r="S87" s="38"/>
      <c r="T87" s="38"/>
      <c r="U87" s="39"/>
      <c r="V87" s="40"/>
      <c r="W87" s="61"/>
      <c r="X87" s="38"/>
      <c r="Y87" s="38"/>
      <c r="Z87" s="48"/>
      <c r="AA87" s="48"/>
      <c r="AB87" s="41"/>
      <c r="AC87" s="37"/>
      <c r="AD87" s="427"/>
      <c r="AE87" s="427"/>
      <c r="AF87" s="140">
        <f t="shared" si="12"/>
        <v>0</v>
      </c>
    </row>
    <row r="88" spans="2:32" s="397" customFormat="1" x14ac:dyDescent="0.25">
      <c r="B88" s="428"/>
      <c r="C88" s="429"/>
      <c r="D88" s="339"/>
      <c r="E88" s="430"/>
      <c r="F88" s="427"/>
      <c r="G88" s="431"/>
      <c r="H88" s="427"/>
      <c r="I88" s="233"/>
      <c r="J88" s="233"/>
      <c r="K88" s="233"/>
      <c r="L88" s="233"/>
      <c r="M88" s="233"/>
      <c r="N88" s="233"/>
      <c r="O88" s="233"/>
      <c r="P88" s="355"/>
      <c r="Q88" s="38"/>
      <c r="R88" s="38"/>
      <c r="S88" s="38"/>
      <c r="T88" s="38"/>
      <c r="U88" s="39"/>
      <c r="V88" s="40"/>
      <c r="W88" s="38"/>
      <c r="X88" s="38"/>
      <c r="Y88" s="38"/>
      <c r="Z88" s="38"/>
      <c r="AA88" s="399"/>
      <c r="AB88" s="423"/>
      <c r="AC88" s="399"/>
      <c r="AD88" s="427"/>
      <c r="AE88" s="427"/>
      <c r="AF88" s="140">
        <f t="shared" si="12"/>
        <v>0</v>
      </c>
    </row>
    <row r="89" spans="2:32" s="397" customFormat="1" x14ac:dyDescent="0.25">
      <c r="B89" s="301"/>
      <c r="C89" s="425"/>
      <c r="D89" s="432"/>
      <c r="E89" s="303"/>
      <c r="F89" s="302"/>
      <c r="G89" s="304"/>
      <c r="H89" s="302"/>
      <c r="I89" s="433"/>
      <c r="J89" s="433"/>
      <c r="K89" s="433"/>
      <c r="L89" s="433"/>
      <c r="M89" s="433"/>
      <c r="N89" s="433"/>
      <c r="O89" s="433"/>
      <c r="P89" s="434"/>
      <c r="Q89" s="435"/>
      <c r="R89" s="435"/>
      <c r="S89" s="38"/>
      <c r="T89" s="38"/>
      <c r="U89" s="39"/>
      <c r="V89" s="40"/>
      <c r="W89" s="38"/>
      <c r="X89" s="38"/>
      <c r="Y89" s="38"/>
      <c r="Z89" s="38"/>
      <c r="AA89" s="399"/>
      <c r="AB89" s="423"/>
      <c r="AC89" s="399"/>
      <c r="AD89" s="427"/>
      <c r="AE89" s="427"/>
      <c r="AF89" s="140">
        <f t="shared" si="12"/>
        <v>0</v>
      </c>
    </row>
    <row r="90" spans="2:32" x14ac:dyDescent="0.25">
      <c r="B90" s="271"/>
      <c r="C90" s="421"/>
      <c r="D90" s="339"/>
      <c r="E90" s="272"/>
      <c r="F90" s="232"/>
      <c r="G90" s="273"/>
      <c r="H90" s="232"/>
      <c r="I90" s="233"/>
      <c r="J90" s="233"/>
      <c r="K90" s="233"/>
      <c r="L90" s="233"/>
      <c r="M90" s="233"/>
      <c r="N90" s="233"/>
      <c r="O90" s="233"/>
      <c r="P90" s="355"/>
      <c r="Q90" s="38"/>
      <c r="R90" s="38"/>
      <c r="S90" s="38"/>
      <c r="T90" s="38"/>
      <c r="U90" s="39"/>
      <c r="V90" s="40"/>
      <c r="W90" s="38"/>
      <c r="X90" s="38"/>
      <c r="Y90" s="38"/>
      <c r="Z90" s="38"/>
      <c r="AA90" s="37"/>
      <c r="AB90" s="41"/>
      <c r="AC90" s="37"/>
      <c r="AD90" s="232"/>
      <c r="AE90" s="232"/>
      <c r="AF90" s="140">
        <f t="shared" si="12"/>
        <v>0</v>
      </c>
    </row>
    <row r="91" spans="2:32" x14ac:dyDescent="0.25">
      <c r="B91" s="271"/>
      <c r="C91" s="421"/>
      <c r="D91" s="339"/>
      <c r="E91" s="272"/>
      <c r="F91" s="232"/>
      <c r="G91" s="273"/>
      <c r="H91" s="232"/>
      <c r="I91" s="233"/>
      <c r="J91" s="233"/>
      <c r="K91" s="233"/>
      <c r="L91" s="233"/>
      <c r="M91" s="233"/>
      <c r="N91" s="233"/>
      <c r="O91" s="233"/>
      <c r="P91" s="355"/>
      <c r="Q91" s="38"/>
      <c r="R91" s="38"/>
      <c r="S91" s="38"/>
      <c r="T91" s="38"/>
      <c r="U91" s="39"/>
      <c r="V91" s="40"/>
      <c r="W91" s="38"/>
      <c r="X91" s="38"/>
      <c r="Y91" s="38"/>
      <c r="Z91" s="38"/>
      <c r="AA91" s="37"/>
      <c r="AB91" s="41"/>
      <c r="AC91" s="37"/>
      <c r="AD91" s="232"/>
      <c r="AE91" s="232"/>
      <c r="AF91" s="140">
        <f t="shared" si="12"/>
        <v>0</v>
      </c>
    </row>
    <row r="92" spans="2:32" x14ac:dyDescent="0.25">
      <c r="B92" s="271"/>
      <c r="C92" s="421"/>
      <c r="D92" s="339"/>
      <c r="E92" s="272"/>
      <c r="F92" s="232"/>
      <c r="G92" s="273"/>
      <c r="H92" s="232"/>
      <c r="I92" s="233"/>
      <c r="J92" s="233"/>
      <c r="K92" s="233"/>
      <c r="L92" s="233"/>
      <c r="M92" s="233"/>
      <c r="N92" s="233"/>
      <c r="O92" s="233"/>
      <c r="P92" s="355"/>
      <c r="Q92" s="38"/>
      <c r="R92" s="38"/>
      <c r="S92" s="38"/>
      <c r="T92" s="38"/>
      <c r="U92" s="39"/>
      <c r="V92" s="40"/>
      <c r="W92" s="38"/>
      <c r="X92" s="38"/>
      <c r="Y92" s="38"/>
      <c r="Z92" s="38"/>
      <c r="AA92" s="37"/>
      <c r="AB92" s="41"/>
      <c r="AC92" s="37"/>
      <c r="AD92" s="232"/>
      <c r="AE92" s="232"/>
      <c r="AF92" s="140">
        <f t="shared" si="12"/>
        <v>0</v>
      </c>
    </row>
    <row r="93" spans="2:32" x14ac:dyDescent="0.25">
      <c r="B93" s="271"/>
      <c r="C93" s="421"/>
      <c r="D93" s="339"/>
      <c r="E93" s="272"/>
      <c r="F93" s="232"/>
      <c r="G93" s="273"/>
      <c r="H93" s="232"/>
      <c r="I93" s="233"/>
      <c r="J93" s="233"/>
      <c r="K93" s="233"/>
      <c r="L93" s="233"/>
      <c r="M93" s="233"/>
      <c r="N93" s="233"/>
      <c r="O93" s="233"/>
      <c r="P93" s="355"/>
      <c r="Q93" s="38"/>
      <c r="R93" s="38"/>
      <c r="S93" s="38"/>
      <c r="T93" s="38"/>
      <c r="U93" s="39"/>
      <c r="V93" s="40"/>
      <c r="W93" s="38"/>
      <c r="X93" s="38"/>
      <c r="Y93" s="38"/>
      <c r="Z93" s="38"/>
      <c r="AA93" s="37"/>
      <c r="AB93" s="41"/>
      <c r="AC93" s="37"/>
      <c r="AD93" s="232"/>
      <c r="AE93" s="232"/>
      <c r="AF93" s="140">
        <f t="shared" si="12"/>
        <v>0</v>
      </c>
    </row>
    <row r="94" spans="2:32" x14ac:dyDescent="0.25">
      <c r="B94" s="271"/>
      <c r="C94" s="421"/>
      <c r="D94" s="339"/>
      <c r="E94" s="272"/>
      <c r="F94" s="232"/>
      <c r="G94" s="273"/>
      <c r="H94" s="232"/>
      <c r="I94" s="233"/>
      <c r="J94" s="233"/>
      <c r="K94" s="233"/>
      <c r="L94" s="233"/>
      <c r="M94" s="233"/>
      <c r="N94" s="233"/>
      <c r="O94" s="233"/>
      <c r="P94" s="355"/>
      <c r="Q94" s="38"/>
      <c r="R94" s="38"/>
      <c r="S94" s="38"/>
      <c r="T94" s="38"/>
      <c r="U94" s="39"/>
      <c r="V94" s="40"/>
      <c r="W94" s="38"/>
      <c r="X94" s="38"/>
      <c r="Y94" s="38"/>
      <c r="Z94" s="38"/>
      <c r="AA94" s="37"/>
      <c r="AB94" s="41"/>
      <c r="AC94" s="37"/>
      <c r="AD94" s="232"/>
      <c r="AE94" s="232"/>
      <c r="AF94" s="140">
        <f t="shared" si="12"/>
        <v>0</v>
      </c>
    </row>
    <row r="95" spans="2:32" x14ac:dyDescent="0.25">
      <c r="B95" s="271"/>
      <c r="C95" s="421"/>
      <c r="D95" s="339"/>
      <c r="E95" s="272"/>
      <c r="F95" s="232"/>
      <c r="G95" s="273"/>
      <c r="H95" s="232"/>
      <c r="I95" s="233"/>
      <c r="J95" s="233"/>
      <c r="K95" s="233"/>
      <c r="L95" s="233"/>
      <c r="M95" s="233"/>
      <c r="N95" s="233"/>
      <c r="O95" s="233"/>
      <c r="P95" s="355"/>
      <c r="Q95" s="38"/>
      <c r="R95" s="38"/>
      <c r="S95" s="38"/>
      <c r="T95" s="38"/>
      <c r="U95" s="39"/>
      <c r="V95" s="40"/>
      <c r="W95" s="38"/>
      <c r="X95" s="38"/>
      <c r="Y95" s="38"/>
      <c r="Z95" s="38"/>
      <c r="AA95" s="37"/>
      <c r="AB95" s="41"/>
      <c r="AC95" s="37"/>
      <c r="AD95" s="232"/>
      <c r="AE95" s="232"/>
      <c r="AF95" s="140">
        <f t="shared" si="12"/>
        <v>0</v>
      </c>
    </row>
    <row r="96" spans="2:32" x14ac:dyDescent="0.25">
      <c r="B96" s="271"/>
      <c r="C96" s="421"/>
      <c r="D96" s="339"/>
      <c r="E96" s="272"/>
      <c r="F96" s="232"/>
      <c r="G96" s="273"/>
      <c r="H96" s="232"/>
      <c r="I96" s="233"/>
      <c r="J96" s="233"/>
      <c r="K96" s="233"/>
      <c r="L96" s="233"/>
      <c r="M96" s="233"/>
      <c r="N96" s="233"/>
      <c r="O96" s="233"/>
      <c r="P96" s="355"/>
      <c r="Q96" s="38"/>
      <c r="R96" s="38"/>
      <c r="S96" s="38"/>
      <c r="T96" s="38"/>
      <c r="U96" s="39"/>
      <c r="V96" s="40"/>
      <c r="W96" s="38"/>
      <c r="X96" s="38"/>
      <c r="Y96" s="38"/>
      <c r="Z96" s="38"/>
      <c r="AA96" s="37"/>
      <c r="AB96" s="41"/>
      <c r="AC96" s="37"/>
      <c r="AD96" s="232"/>
      <c r="AE96" s="232"/>
      <c r="AF96" s="140">
        <f t="shared" si="12"/>
        <v>0</v>
      </c>
    </row>
    <row r="97" spans="2:32" x14ac:dyDescent="0.25">
      <c r="B97" s="271"/>
      <c r="C97" s="421"/>
      <c r="D97" s="339"/>
      <c r="E97" s="272"/>
      <c r="F97" s="232"/>
      <c r="G97" s="273"/>
      <c r="H97" s="232"/>
      <c r="I97" s="233"/>
      <c r="J97" s="233"/>
      <c r="K97" s="233"/>
      <c r="L97" s="233"/>
      <c r="M97" s="233"/>
      <c r="N97" s="233"/>
      <c r="O97" s="233"/>
      <c r="P97" s="355"/>
      <c r="Q97" s="38"/>
      <c r="R97" s="38"/>
      <c r="S97" s="38"/>
      <c r="T97" s="38"/>
      <c r="U97" s="39"/>
      <c r="V97" s="40"/>
      <c r="W97" s="38"/>
      <c r="X97" s="38"/>
      <c r="Y97" s="38"/>
      <c r="Z97" s="38"/>
      <c r="AA97" s="37"/>
      <c r="AB97" s="41"/>
      <c r="AC97" s="37"/>
      <c r="AD97" s="232"/>
      <c r="AE97" s="232"/>
      <c r="AF97" s="140">
        <f t="shared" si="12"/>
        <v>0</v>
      </c>
    </row>
    <row r="98" spans="2:32" x14ac:dyDescent="0.25">
      <c r="B98" s="271"/>
      <c r="C98" s="421"/>
      <c r="D98" s="339"/>
      <c r="E98" s="272"/>
      <c r="F98" s="232"/>
      <c r="G98" s="273"/>
      <c r="H98" s="232"/>
      <c r="I98" s="233"/>
      <c r="J98" s="233"/>
      <c r="K98" s="233"/>
      <c r="L98" s="233"/>
      <c r="M98" s="233"/>
      <c r="N98" s="233"/>
      <c r="O98" s="233"/>
      <c r="P98" s="355"/>
      <c r="Q98" s="38"/>
      <c r="R98" s="38"/>
      <c r="S98" s="38"/>
      <c r="T98" s="38"/>
      <c r="U98" s="39"/>
      <c r="V98" s="40"/>
      <c r="W98" s="38"/>
      <c r="X98" s="38"/>
      <c r="Y98" s="38"/>
      <c r="Z98" s="38"/>
      <c r="AA98" s="37"/>
      <c r="AB98" s="41"/>
      <c r="AC98" s="37"/>
      <c r="AD98" s="232"/>
      <c r="AE98" s="232"/>
      <c r="AF98" s="140">
        <f t="shared" si="12"/>
        <v>0</v>
      </c>
    </row>
    <row r="99" spans="2:32" x14ac:dyDescent="0.25">
      <c r="B99" s="271"/>
      <c r="C99" s="421"/>
      <c r="D99" s="339"/>
      <c r="E99" s="272"/>
      <c r="F99" s="232"/>
      <c r="G99" s="273"/>
      <c r="H99" s="232"/>
      <c r="I99" s="233"/>
      <c r="J99" s="233"/>
      <c r="K99" s="233"/>
      <c r="L99" s="233"/>
      <c r="M99" s="233"/>
      <c r="N99" s="233"/>
      <c r="O99" s="233"/>
      <c r="P99" s="355"/>
      <c r="Q99" s="38"/>
      <c r="R99" s="38"/>
      <c r="S99" s="38"/>
      <c r="T99" s="38"/>
      <c r="U99" s="39"/>
      <c r="V99" s="40"/>
      <c r="W99" s="38"/>
      <c r="X99" s="38"/>
      <c r="Y99" s="38"/>
      <c r="Z99" s="38"/>
      <c r="AA99" s="37"/>
      <c r="AB99" s="41"/>
      <c r="AC99" s="37"/>
      <c r="AD99" s="232"/>
      <c r="AE99" s="232"/>
      <c r="AF99" s="140">
        <f t="shared" si="12"/>
        <v>0</v>
      </c>
    </row>
    <row r="100" spans="2:32" x14ac:dyDescent="0.25">
      <c r="B100" s="271"/>
      <c r="C100" s="421"/>
      <c r="D100" s="339"/>
      <c r="E100" s="272"/>
      <c r="F100" s="232"/>
      <c r="G100" s="273"/>
      <c r="H100" s="232"/>
      <c r="I100" s="233"/>
      <c r="J100" s="233"/>
      <c r="K100" s="233"/>
      <c r="L100" s="233"/>
      <c r="M100" s="233"/>
      <c r="N100" s="233"/>
      <c r="O100" s="233"/>
      <c r="P100" s="355"/>
      <c r="Q100" s="38"/>
      <c r="R100" s="38"/>
      <c r="S100" s="38"/>
      <c r="T100" s="38"/>
      <c r="U100" s="39"/>
      <c r="V100" s="40"/>
      <c r="W100" s="38"/>
      <c r="X100" s="38"/>
      <c r="Y100" s="38"/>
      <c r="Z100" s="38"/>
      <c r="AA100" s="37"/>
      <c r="AB100" s="41"/>
      <c r="AC100" s="37"/>
      <c r="AD100" s="232"/>
      <c r="AE100" s="232"/>
      <c r="AF100" s="140">
        <f t="shared" si="12"/>
        <v>0</v>
      </c>
    </row>
    <row r="101" spans="2:32" x14ac:dyDescent="0.25">
      <c r="B101" s="271"/>
      <c r="C101" s="421"/>
      <c r="D101" s="339"/>
      <c r="E101" s="272"/>
      <c r="F101" s="232"/>
      <c r="G101" s="273"/>
      <c r="H101" s="232"/>
      <c r="I101" s="233"/>
      <c r="J101" s="233"/>
      <c r="K101" s="233"/>
      <c r="L101" s="233"/>
      <c r="M101" s="233"/>
      <c r="N101" s="233"/>
      <c r="O101" s="233"/>
      <c r="P101" s="355"/>
      <c r="Q101" s="38"/>
      <c r="R101" s="38"/>
      <c r="S101" s="38"/>
      <c r="T101" s="38"/>
      <c r="U101" s="39"/>
      <c r="V101" s="40"/>
      <c r="W101" s="38"/>
      <c r="X101" s="38"/>
      <c r="Y101" s="38"/>
      <c r="Z101" s="38"/>
      <c r="AA101" s="37"/>
      <c r="AB101" s="41"/>
      <c r="AC101" s="37"/>
      <c r="AD101" s="232"/>
      <c r="AE101" s="232"/>
      <c r="AF101" s="140">
        <f t="shared" si="12"/>
        <v>0</v>
      </c>
    </row>
    <row r="102" spans="2:32" x14ac:dyDescent="0.25">
      <c r="B102" s="271"/>
      <c r="C102" s="421"/>
      <c r="D102" s="339"/>
      <c r="E102" s="272"/>
      <c r="F102" s="232"/>
      <c r="G102" s="273"/>
      <c r="H102" s="232"/>
      <c r="I102" s="233"/>
      <c r="J102" s="233"/>
      <c r="K102" s="233"/>
      <c r="L102" s="233"/>
      <c r="M102" s="233"/>
      <c r="N102" s="233"/>
      <c r="O102" s="233"/>
      <c r="P102" s="355"/>
      <c r="Q102" s="38"/>
      <c r="R102" s="38"/>
      <c r="S102" s="38"/>
      <c r="T102" s="38"/>
      <c r="U102" s="39"/>
      <c r="V102" s="40"/>
      <c r="W102" s="38"/>
      <c r="X102" s="38"/>
      <c r="Y102" s="38"/>
      <c r="Z102" s="38"/>
      <c r="AA102" s="37"/>
      <c r="AB102" s="41"/>
      <c r="AC102" s="37"/>
      <c r="AD102" s="232"/>
      <c r="AE102" s="232"/>
      <c r="AF102" s="140">
        <f t="shared" si="12"/>
        <v>0</v>
      </c>
    </row>
    <row r="103" spans="2:32" x14ac:dyDescent="0.25">
      <c r="B103" s="271"/>
      <c r="C103" s="421"/>
      <c r="D103" s="339"/>
      <c r="E103" s="272"/>
      <c r="F103" s="232"/>
      <c r="G103" s="273"/>
      <c r="H103" s="232"/>
      <c r="I103" s="233"/>
      <c r="J103" s="233"/>
      <c r="K103" s="233"/>
      <c r="L103" s="233"/>
      <c r="M103" s="233"/>
      <c r="N103" s="233"/>
      <c r="O103" s="233"/>
      <c r="P103" s="355"/>
      <c r="Q103" s="38"/>
      <c r="R103" s="38"/>
      <c r="S103" s="38"/>
      <c r="T103" s="38"/>
      <c r="U103" s="39"/>
      <c r="V103" s="40"/>
      <c r="W103" s="38"/>
      <c r="X103" s="38"/>
      <c r="Y103" s="38"/>
      <c r="Z103" s="38"/>
      <c r="AA103" s="37"/>
      <c r="AB103" s="41"/>
      <c r="AC103" s="37"/>
      <c r="AD103" s="232"/>
      <c r="AE103" s="232"/>
      <c r="AF103" s="140">
        <f t="shared" si="12"/>
        <v>0</v>
      </c>
    </row>
    <row r="104" spans="2:32" x14ac:dyDescent="0.25">
      <c r="B104" s="301"/>
      <c r="C104" s="425"/>
      <c r="D104" s="337"/>
      <c r="E104" s="303"/>
      <c r="F104" s="302"/>
      <c r="G104" s="304"/>
      <c r="H104" s="232"/>
      <c r="I104" s="405">
        <f>SUM(I87:I103)</f>
        <v>0</v>
      </c>
      <c r="J104" s="405">
        <f t="shared" ref="J104:AC104" si="14">SUM(J87:J103)</f>
        <v>0</v>
      </c>
      <c r="K104" s="405">
        <f t="shared" si="14"/>
        <v>0</v>
      </c>
      <c r="L104" s="405">
        <f t="shared" si="14"/>
        <v>0</v>
      </c>
      <c r="M104" s="405">
        <f t="shared" si="14"/>
        <v>0</v>
      </c>
      <c r="N104" s="405">
        <f t="shared" si="14"/>
        <v>0</v>
      </c>
      <c r="O104" s="405">
        <f t="shared" si="14"/>
        <v>0</v>
      </c>
      <c r="P104" s="405">
        <f t="shared" si="14"/>
        <v>0</v>
      </c>
      <c r="Q104" s="405">
        <f t="shared" si="14"/>
        <v>0</v>
      </c>
      <c r="R104" s="405">
        <f t="shared" si="14"/>
        <v>0</v>
      </c>
      <c r="S104" s="405">
        <f t="shared" si="14"/>
        <v>0</v>
      </c>
      <c r="T104" s="405">
        <f t="shared" si="14"/>
        <v>0</v>
      </c>
      <c r="U104" s="405">
        <f t="shared" si="14"/>
        <v>0</v>
      </c>
      <c r="V104" s="405">
        <f t="shared" si="14"/>
        <v>0</v>
      </c>
      <c r="W104" s="405">
        <f t="shared" si="14"/>
        <v>0</v>
      </c>
      <c r="X104" s="405">
        <f t="shared" si="14"/>
        <v>0</v>
      </c>
      <c r="Y104" s="405">
        <f t="shared" si="14"/>
        <v>0</v>
      </c>
      <c r="Z104" s="405">
        <f t="shared" si="14"/>
        <v>0</v>
      </c>
      <c r="AA104" s="405">
        <f t="shared" si="14"/>
        <v>0</v>
      </c>
      <c r="AB104" s="405">
        <f t="shared" si="14"/>
        <v>0</v>
      </c>
      <c r="AC104" s="405">
        <f t="shared" si="14"/>
        <v>0</v>
      </c>
      <c r="AD104" s="436"/>
      <c r="AE104" s="436"/>
      <c r="AF104" s="140">
        <f t="shared" si="12"/>
        <v>0</v>
      </c>
    </row>
    <row r="105" spans="2:32" x14ac:dyDescent="0.25">
      <c r="B105" s="50"/>
      <c r="C105" s="426"/>
      <c r="D105" s="464"/>
      <c r="E105" s="465"/>
      <c r="F105" s="465"/>
      <c r="G105" s="466"/>
      <c r="I105" s="233"/>
      <c r="J105" s="61"/>
      <c r="K105" s="38"/>
      <c r="L105" s="61"/>
      <c r="M105" s="38"/>
      <c r="N105" s="38"/>
      <c r="O105" s="61"/>
      <c r="P105" s="404"/>
      <c r="Q105" s="61"/>
      <c r="R105" s="38"/>
      <c r="S105" s="38"/>
      <c r="T105" s="38"/>
      <c r="U105" s="39"/>
      <c r="V105" s="40"/>
      <c r="W105" s="61"/>
      <c r="X105" s="38"/>
      <c r="Y105" s="38"/>
      <c r="Z105" s="48"/>
      <c r="AA105" s="48"/>
      <c r="AB105" s="41"/>
      <c r="AC105" s="37"/>
      <c r="AF105" s="140">
        <f t="shared" si="12"/>
        <v>0</v>
      </c>
    </row>
    <row r="106" spans="2:32" x14ac:dyDescent="0.25">
      <c r="B106" s="271"/>
      <c r="C106" s="421"/>
      <c r="D106" s="339"/>
      <c r="E106" s="272"/>
      <c r="F106" s="232"/>
      <c r="G106" s="273"/>
      <c r="H106" s="232"/>
      <c r="I106" s="233"/>
      <c r="J106" s="233"/>
      <c r="K106" s="233"/>
      <c r="L106" s="233"/>
      <c r="M106" s="233"/>
      <c r="N106" s="233"/>
      <c r="O106" s="233"/>
      <c r="P106" s="355"/>
      <c r="Q106" s="38"/>
      <c r="R106" s="38"/>
      <c r="S106" s="38"/>
      <c r="T106" s="38"/>
      <c r="U106" s="39"/>
      <c r="V106" s="40"/>
      <c r="W106" s="38"/>
      <c r="X106" s="38"/>
      <c r="Y106" s="38"/>
      <c r="Z106" s="38"/>
      <c r="AA106" s="37"/>
      <c r="AB106" s="41"/>
      <c r="AC106" s="37"/>
      <c r="AD106" s="232"/>
      <c r="AE106" s="232"/>
      <c r="AF106" s="140">
        <f t="shared" si="12"/>
        <v>0</v>
      </c>
    </row>
    <row r="107" spans="2:32" x14ac:dyDescent="0.25">
      <c r="B107" s="271"/>
      <c r="C107" s="421"/>
      <c r="D107" s="339"/>
      <c r="E107" s="272"/>
      <c r="F107" s="232"/>
      <c r="G107" s="273"/>
      <c r="H107" s="232"/>
      <c r="I107" s="233"/>
      <c r="J107" s="233"/>
      <c r="K107" s="233"/>
      <c r="L107" s="233"/>
      <c r="M107" s="233"/>
      <c r="N107" s="233"/>
      <c r="O107" s="233"/>
      <c r="P107" s="355"/>
      <c r="Q107" s="38"/>
      <c r="R107" s="38"/>
      <c r="S107" s="38"/>
      <c r="T107" s="38"/>
      <c r="U107" s="39"/>
      <c r="V107" s="40"/>
      <c r="W107" s="38"/>
      <c r="X107" s="38"/>
      <c r="Y107" s="38"/>
      <c r="Z107" s="38"/>
      <c r="AA107" s="37"/>
      <c r="AB107" s="41"/>
      <c r="AC107" s="37"/>
      <c r="AD107" s="232"/>
      <c r="AE107" s="232"/>
      <c r="AF107" s="140">
        <f t="shared" si="12"/>
        <v>0</v>
      </c>
    </row>
    <row r="108" spans="2:32" x14ac:dyDescent="0.25">
      <c r="B108" s="271"/>
      <c r="C108" s="421"/>
      <c r="D108" s="339"/>
      <c r="E108" s="272"/>
      <c r="F108" s="232"/>
      <c r="G108" s="273"/>
      <c r="H108" s="232"/>
      <c r="I108" s="233"/>
      <c r="J108" s="233"/>
      <c r="K108" s="233"/>
      <c r="L108" s="233"/>
      <c r="M108" s="233"/>
      <c r="N108" s="233"/>
      <c r="O108" s="233"/>
      <c r="P108" s="355"/>
      <c r="Q108" s="38"/>
      <c r="R108" s="38"/>
      <c r="S108" s="38"/>
      <c r="T108" s="38"/>
      <c r="U108" s="39"/>
      <c r="V108" s="40"/>
      <c r="W108" s="38"/>
      <c r="X108" s="38"/>
      <c r="Y108" s="38"/>
      <c r="Z108" s="38"/>
      <c r="AA108" s="37"/>
      <c r="AB108" s="41"/>
      <c r="AC108" s="37"/>
      <c r="AD108" s="232"/>
      <c r="AE108" s="232"/>
      <c r="AF108" s="140">
        <f t="shared" si="12"/>
        <v>0</v>
      </c>
    </row>
    <row r="109" spans="2:32" x14ac:dyDescent="0.25">
      <c r="B109" s="271"/>
      <c r="C109" s="421"/>
      <c r="D109" s="339"/>
      <c r="E109" s="272"/>
      <c r="F109" s="232"/>
      <c r="G109" s="273"/>
      <c r="H109" s="232"/>
      <c r="I109" s="233"/>
      <c r="J109" s="233"/>
      <c r="K109" s="233"/>
      <c r="L109" s="233"/>
      <c r="M109" s="233"/>
      <c r="N109" s="233"/>
      <c r="O109" s="233"/>
      <c r="P109" s="355"/>
      <c r="Q109" s="38"/>
      <c r="R109" s="38"/>
      <c r="S109" s="38"/>
      <c r="T109" s="38"/>
      <c r="U109" s="39"/>
      <c r="V109" s="40"/>
      <c r="W109" s="38"/>
      <c r="X109" s="38"/>
      <c r="Y109" s="38"/>
      <c r="Z109" s="38"/>
      <c r="AA109" s="37"/>
      <c r="AB109" s="41"/>
      <c r="AC109" s="37"/>
      <c r="AD109" s="232"/>
      <c r="AE109" s="232"/>
      <c r="AF109" s="140">
        <f t="shared" si="12"/>
        <v>0</v>
      </c>
    </row>
    <row r="110" spans="2:32" x14ac:dyDescent="0.25">
      <c r="B110" s="271"/>
      <c r="C110" s="421"/>
      <c r="D110" s="339"/>
      <c r="E110" s="272"/>
      <c r="F110" s="232"/>
      <c r="G110" s="273"/>
      <c r="H110" s="232"/>
      <c r="I110" s="233"/>
      <c r="J110" s="233"/>
      <c r="K110" s="233"/>
      <c r="L110" s="233"/>
      <c r="M110" s="233"/>
      <c r="N110" s="233"/>
      <c r="O110" s="233"/>
      <c r="P110" s="355"/>
      <c r="Q110" s="38"/>
      <c r="R110" s="38"/>
      <c r="S110" s="38"/>
      <c r="T110" s="38"/>
      <c r="U110" s="39"/>
      <c r="V110" s="40"/>
      <c r="W110" s="38"/>
      <c r="X110" s="38"/>
      <c r="Y110" s="38"/>
      <c r="Z110" s="38"/>
      <c r="AA110" s="37"/>
      <c r="AB110" s="41"/>
      <c r="AC110" s="37"/>
      <c r="AD110" s="232"/>
      <c r="AE110" s="232"/>
      <c r="AF110" s="140">
        <f t="shared" si="12"/>
        <v>0</v>
      </c>
    </row>
    <row r="111" spans="2:32" x14ac:dyDescent="0.25">
      <c r="B111" s="271"/>
      <c r="C111" s="421"/>
      <c r="D111" s="339"/>
      <c r="E111" s="272"/>
      <c r="F111" s="232"/>
      <c r="G111" s="273"/>
      <c r="H111" s="232"/>
      <c r="I111" s="233"/>
      <c r="J111" s="233"/>
      <c r="K111" s="233"/>
      <c r="L111" s="233"/>
      <c r="M111" s="233"/>
      <c r="N111" s="233"/>
      <c r="O111" s="233"/>
      <c r="P111" s="355"/>
      <c r="Q111" s="38"/>
      <c r="R111" s="38"/>
      <c r="S111" s="38"/>
      <c r="T111" s="38"/>
      <c r="U111" s="39"/>
      <c r="V111" s="40"/>
      <c r="W111" s="38"/>
      <c r="X111" s="38"/>
      <c r="Y111" s="38"/>
      <c r="Z111" s="38"/>
      <c r="AA111" s="37"/>
      <c r="AB111" s="41"/>
      <c r="AC111" s="37"/>
      <c r="AD111" s="232"/>
      <c r="AE111" s="232"/>
      <c r="AF111" s="140">
        <f t="shared" ref="AF111:AF145" si="15">SUM(I111:AC111)</f>
        <v>0</v>
      </c>
    </row>
    <row r="112" spans="2:32" x14ac:dyDescent="0.25">
      <c r="B112" s="271"/>
      <c r="C112" s="421"/>
      <c r="D112" s="339"/>
      <c r="E112" s="272"/>
      <c r="F112" s="232"/>
      <c r="G112" s="273"/>
      <c r="H112" s="232"/>
      <c r="I112" s="233"/>
      <c r="J112" s="233"/>
      <c r="K112" s="233"/>
      <c r="L112" s="233"/>
      <c r="M112" s="233"/>
      <c r="N112" s="233"/>
      <c r="O112" s="233"/>
      <c r="P112" s="355"/>
      <c r="Q112" s="38"/>
      <c r="R112" s="38"/>
      <c r="S112" s="38"/>
      <c r="T112" s="38"/>
      <c r="U112" s="39"/>
      <c r="V112" s="40"/>
      <c r="W112" s="38"/>
      <c r="X112" s="38"/>
      <c r="Y112" s="38"/>
      <c r="Z112" s="38"/>
      <c r="AA112" s="37"/>
      <c r="AB112" s="41"/>
      <c r="AC112" s="37"/>
      <c r="AD112" s="232"/>
      <c r="AE112" s="232"/>
      <c r="AF112" s="140">
        <f t="shared" si="15"/>
        <v>0</v>
      </c>
    </row>
    <row r="113" spans="2:32" x14ac:dyDescent="0.25">
      <c r="B113" s="271"/>
      <c r="C113" s="421"/>
      <c r="D113" s="339"/>
      <c r="E113" s="272"/>
      <c r="F113" s="232"/>
      <c r="G113" s="273"/>
      <c r="H113" s="232"/>
      <c r="I113" s="233"/>
      <c r="J113" s="233"/>
      <c r="K113" s="233"/>
      <c r="L113" s="233"/>
      <c r="M113" s="233"/>
      <c r="N113" s="233"/>
      <c r="O113" s="233"/>
      <c r="P113" s="355"/>
      <c r="Q113" s="38"/>
      <c r="R113" s="38"/>
      <c r="S113" s="38"/>
      <c r="T113" s="38"/>
      <c r="U113" s="39"/>
      <c r="V113" s="40"/>
      <c r="W113" s="38"/>
      <c r="X113" s="38"/>
      <c r="Y113" s="38"/>
      <c r="Z113" s="38"/>
      <c r="AA113" s="37"/>
      <c r="AB113" s="41"/>
      <c r="AC113" s="37"/>
      <c r="AD113" s="232"/>
      <c r="AE113" s="232"/>
      <c r="AF113" s="140">
        <f t="shared" si="15"/>
        <v>0</v>
      </c>
    </row>
    <row r="114" spans="2:32" x14ac:dyDescent="0.25">
      <c r="B114" s="271"/>
      <c r="C114" s="421"/>
      <c r="D114" s="339"/>
      <c r="E114" s="272"/>
      <c r="F114" s="232"/>
      <c r="G114" s="273"/>
      <c r="H114" s="232"/>
      <c r="I114" s="233"/>
      <c r="J114" s="233"/>
      <c r="K114" s="233"/>
      <c r="L114" s="233"/>
      <c r="M114" s="233"/>
      <c r="N114" s="233"/>
      <c r="O114" s="233"/>
      <c r="P114" s="355"/>
      <c r="Q114" s="38"/>
      <c r="R114" s="38"/>
      <c r="S114" s="38"/>
      <c r="T114" s="38"/>
      <c r="U114" s="39"/>
      <c r="V114" s="40"/>
      <c r="W114" s="38"/>
      <c r="X114" s="38"/>
      <c r="Y114" s="38"/>
      <c r="Z114" s="38"/>
      <c r="AA114" s="37"/>
      <c r="AB114" s="41"/>
      <c r="AC114" s="37"/>
      <c r="AD114" s="232"/>
      <c r="AE114" s="232"/>
      <c r="AF114" s="140">
        <f t="shared" si="15"/>
        <v>0</v>
      </c>
    </row>
    <row r="115" spans="2:32" x14ac:dyDescent="0.25">
      <c r="B115" s="271"/>
      <c r="C115" s="421"/>
      <c r="D115" s="339"/>
      <c r="E115" s="272"/>
      <c r="F115" s="232"/>
      <c r="G115" s="273"/>
      <c r="H115" s="232"/>
      <c r="I115" s="233"/>
      <c r="J115" s="233"/>
      <c r="K115" s="233"/>
      <c r="L115" s="233"/>
      <c r="M115" s="233"/>
      <c r="N115" s="233"/>
      <c r="O115" s="233"/>
      <c r="P115" s="355"/>
      <c r="Q115" s="38"/>
      <c r="R115" s="38"/>
      <c r="S115" s="38"/>
      <c r="T115" s="38"/>
      <c r="U115" s="39"/>
      <c r="V115" s="40"/>
      <c r="W115" s="38"/>
      <c r="X115" s="38"/>
      <c r="Y115" s="38"/>
      <c r="Z115" s="38"/>
      <c r="AA115" s="37"/>
      <c r="AB115" s="41"/>
      <c r="AC115" s="37"/>
      <c r="AD115" s="232"/>
      <c r="AE115" s="232"/>
      <c r="AF115" s="140">
        <f t="shared" si="15"/>
        <v>0</v>
      </c>
    </row>
    <row r="116" spans="2:32" x14ac:dyDescent="0.25">
      <c r="B116" s="271"/>
      <c r="C116" s="421"/>
      <c r="D116" s="339"/>
      <c r="E116" s="272"/>
      <c r="F116" s="232"/>
      <c r="G116" s="273"/>
      <c r="H116" s="232"/>
      <c r="I116" s="233"/>
      <c r="J116" s="233"/>
      <c r="K116" s="233"/>
      <c r="L116" s="233"/>
      <c r="M116" s="233"/>
      <c r="N116" s="233"/>
      <c r="O116" s="233"/>
      <c r="P116" s="355"/>
      <c r="Q116" s="38"/>
      <c r="R116" s="38"/>
      <c r="S116" s="38"/>
      <c r="T116" s="38"/>
      <c r="U116" s="39"/>
      <c r="V116" s="40"/>
      <c r="W116" s="38"/>
      <c r="X116" s="38"/>
      <c r="Y116" s="38"/>
      <c r="Z116" s="38"/>
      <c r="AA116" s="37"/>
      <c r="AB116" s="41"/>
      <c r="AC116" s="37"/>
      <c r="AD116" s="232"/>
      <c r="AE116" s="232"/>
      <c r="AF116" s="140">
        <f t="shared" si="15"/>
        <v>0</v>
      </c>
    </row>
    <row r="117" spans="2:32" x14ac:dyDescent="0.25">
      <c r="B117" s="271"/>
      <c r="C117" s="421"/>
      <c r="D117" s="339"/>
      <c r="E117" s="272"/>
      <c r="F117" s="232"/>
      <c r="G117" s="273"/>
      <c r="H117" s="232"/>
      <c r="I117" s="233"/>
      <c r="J117" s="233"/>
      <c r="K117" s="233"/>
      <c r="L117" s="233"/>
      <c r="M117" s="233"/>
      <c r="N117" s="233"/>
      <c r="O117" s="233"/>
      <c r="P117" s="355"/>
      <c r="Q117" s="38"/>
      <c r="R117" s="38"/>
      <c r="S117" s="38"/>
      <c r="T117" s="38"/>
      <c r="U117" s="39"/>
      <c r="V117" s="40"/>
      <c r="W117" s="38"/>
      <c r="X117" s="38"/>
      <c r="Y117" s="38"/>
      <c r="Z117" s="38"/>
      <c r="AA117" s="37"/>
      <c r="AB117" s="41"/>
      <c r="AC117" s="37"/>
      <c r="AD117" s="232"/>
      <c r="AE117" s="232"/>
      <c r="AF117" s="140">
        <f t="shared" si="15"/>
        <v>0</v>
      </c>
    </row>
    <row r="118" spans="2:32" x14ac:dyDescent="0.25">
      <c r="B118" s="271"/>
      <c r="C118" s="421"/>
      <c r="D118" s="339"/>
      <c r="E118" s="272"/>
      <c r="F118" s="232"/>
      <c r="G118" s="273"/>
      <c r="H118" s="232"/>
      <c r="I118" s="233"/>
      <c r="J118" s="233"/>
      <c r="K118" s="233"/>
      <c r="L118" s="233"/>
      <c r="M118" s="233"/>
      <c r="N118" s="233"/>
      <c r="O118" s="233"/>
      <c r="P118" s="355"/>
      <c r="Q118" s="38"/>
      <c r="R118" s="38"/>
      <c r="S118" s="38"/>
      <c r="T118" s="38"/>
      <c r="U118" s="39"/>
      <c r="V118" s="40"/>
      <c r="W118" s="38"/>
      <c r="X118" s="38"/>
      <c r="Y118" s="38"/>
      <c r="Z118" s="38"/>
      <c r="AA118" s="37"/>
      <c r="AB118" s="41"/>
      <c r="AC118" s="37"/>
      <c r="AD118" s="232"/>
      <c r="AE118" s="232"/>
      <c r="AF118" s="140">
        <f t="shared" si="15"/>
        <v>0</v>
      </c>
    </row>
    <row r="119" spans="2:32" x14ac:dyDescent="0.25">
      <c r="B119" s="271"/>
      <c r="C119" s="421"/>
      <c r="D119" s="339"/>
      <c r="E119" s="272"/>
      <c r="F119" s="232"/>
      <c r="G119" s="273"/>
      <c r="H119" s="232"/>
      <c r="I119" s="233"/>
      <c r="J119" s="233"/>
      <c r="K119" s="233"/>
      <c r="L119" s="233"/>
      <c r="M119" s="233"/>
      <c r="N119" s="233"/>
      <c r="O119" s="233"/>
      <c r="P119" s="355"/>
      <c r="Q119" s="38"/>
      <c r="R119" s="38"/>
      <c r="S119" s="38"/>
      <c r="T119" s="38"/>
      <c r="U119" s="39"/>
      <c r="V119" s="40"/>
      <c r="W119" s="38"/>
      <c r="X119" s="38"/>
      <c r="Y119" s="38"/>
      <c r="Z119" s="38"/>
      <c r="AA119" s="37"/>
      <c r="AB119" s="41"/>
      <c r="AC119" s="37"/>
      <c r="AD119" s="232"/>
      <c r="AE119" s="232"/>
      <c r="AF119" s="140">
        <f t="shared" si="15"/>
        <v>0</v>
      </c>
    </row>
    <row r="120" spans="2:32" x14ac:dyDescent="0.25">
      <c r="B120" s="271"/>
      <c r="C120" s="421"/>
      <c r="D120" s="339"/>
      <c r="E120" s="272"/>
      <c r="F120" s="232"/>
      <c r="G120" s="273"/>
      <c r="H120" s="232"/>
      <c r="I120" s="233"/>
      <c r="J120" s="233"/>
      <c r="K120" s="233"/>
      <c r="L120" s="233"/>
      <c r="M120" s="233"/>
      <c r="N120" s="233"/>
      <c r="O120" s="233"/>
      <c r="P120" s="355"/>
      <c r="Q120" s="38"/>
      <c r="R120" s="38"/>
      <c r="S120" s="38"/>
      <c r="T120" s="38"/>
      <c r="U120" s="39"/>
      <c r="V120" s="40"/>
      <c r="W120" s="38"/>
      <c r="X120" s="38"/>
      <c r="Y120" s="38"/>
      <c r="Z120" s="38"/>
      <c r="AA120" s="37"/>
      <c r="AB120" s="41"/>
      <c r="AC120" s="37"/>
      <c r="AD120" s="232"/>
      <c r="AE120" s="232"/>
      <c r="AF120" s="140">
        <f t="shared" si="15"/>
        <v>0</v>
      </c>
    </row>
    <row r="121" spans="2:32" x14ac:dyDescent="0.25">
      <c r="B121" s="271"/>
      <c r="C121" s="421"/>
      <c r="D121" s="339"/>
      <c r="E121" s="272"/>
      <c r="F121" s="232"/>
      <c r="G121" s="273"/>
      <c r="H121" s="232"/>
      <c r="I121" s="233"/>
      <c r="J121" s="233"/>
      <c r="K121" s="233"/>
      <c r="L121" s="233"/>
      <c r="M121" s="233"/>
      <c r="N121" s="233"/>
      <c r="O121" s="233"/>
      <c r="P121" s="355"/>
      <c r="Q121" s="38"/>
      <c r="R121" s="38"/>
      <c r="S121" s="38"/>
      <c r="T121" s="38"/>
      <c r="U121" s="39"/>
      <c r="V121" s="40"/>
      <c r="W121" s="38"/>
      <c r="X121" s="38"/>
      <c r="Y121" s="38"/>
      <c r="Z121" s="38"/>
      <c r="AA121" s="37"/>
      <c r="AB121" s="41"/>
      <c r="AC121" s="37"/>
      <c r="AD121" s="232"/>
      <c r="AE121" s="232"/>
      <c r="AF121" s="140">
        <f t="shared" si="15"/>
        <v>0</v>
      </c>
    </row>
    <row r="122" spans="2:32" x14ac:dyDescent="0.25">
      <c r="B122" s="271"/>
      <c r="C122" s="421"/>
      <c r="D122" s="339"/>
      <c r="E122" s="272"/>
      <c r="F122" s="232"/>
      <c r="G122" s="273"/>
      <c r="H122" s="232"/>
      <c r="I122" s="233"/>
      <c r="J122" s="233"/>
      <c r="K122" s="233"/>
      <c r="L122" s="233"/>
      <c r="M122" s="233"/>
      <c r="N122" s="233"/>
      <c r="O122" s="233"/>
      <c r="P122" s="355"/>
      <c r="Q122" s="38"/>
      <c r="R122" s="38"/>
      <c r="S122" s="38"/>
      <c r="T122" s="38"/>
      <c r="U122" s="39"/>
      <c r="V122" s="40"/>
      <c r="W122" s="38"/>
      <c r="X122" s="38"/>
      <c r="Y122" s="38"/>
      <c r="Z122" s="38"/>
      <c r="AA122" s="37"/>
      <c r="AB122" s="41"/>
      <c r="AC122" s="37"/>
      <c r="AD122" s="232"/>
      <c r="AE122" s="232"/>
      <c r="AF122" s="140">
        <f t="shared" si="15"/>
        <v>0</v>
      </c>
    </row>
    <row r="123" spans="2:32" x14ac:dyDescent="0.25">
      <c r="B123" s="271"/>
      <c r="C123" s="421"/>
      <c r="D123" s="339"/>
      <c r="E123" s="272"/>
      <c r="F123" s="232"/>
      <c r="G123" s="273"/>
      <c r="H123" s="232"/>
      <c r="I123" s="233"/>
      <c r="J123" s="233"/>
      <c r="K123" s="233"/>
      <c r="L123" s="233"/>
      <c r="M123" s="233"/>
      <c r="N123" s="233"/>
      <c r="O123" s="233"/>
      <c r="P123" s="355"/>
      <c r="Q123" s="38"/>
      <c r="R123" s="38"/>
      <c r="S123" s="38"/>
      <c r="T123" s="38"/>
      <c r="U123" s="39"/>
      <c r="V123" s="40"/>
      <c r="W123" s="38"/>
      <c r="X123" s="38"/>
      <c r="Y123" s="38"/>
      <c r="Z123" s="38"/>
      <c r="AA123" s="37"/>
      <c r="AB123" s="41"/>
      <c r="AC123" s="37"/>
      <c r="AD123" s="232"/>
      <c r="AE123" s="232"/>
      <c r="AF123" s="140">
        <f t="shared" si="15"/>
        <v>0</v>
      </c>
    </row>
    <row r="124" spans="2:32" x14ac:dyDescent="0.25">
      <c r="B124" s="271"/>
      <c r="C124" s="421"/>
      <c r="D124" s="339"/>
      <c r="E124" s="272"/>
      <c r="F124" s="232"/>
      <c r="G124" s="273"/>
      <c r="H124" s="232"/>
      <c r="I124" s="233"/>
      <c r="J124" s="233"/>
      <c r="K124" s="233"/>
      <c r="L124" s="233"/>
      <c r="M124" s="233"/>
      <c r="N124" s="233"/>
      <c r="O124" s="233"/>
      <c r="P124" s="355"/>
      <c r="Q124" s="38"/>
      <c r="R124" s="38"/>
      <c r="S124" s="38"/>
      <c r="T124" s="38"/>
      <c r="U124" s="39"/>
      <c r="V124" s="40"/>
      <c r="W124" s="38"/>
      <c r="X124" s="38"/>
      <c r="Y124" s="38"/>
      <c r="Z124" s="38"/>
      <c r="AA124" s="37"/>
      <c r="AB124" s="41"/>
      <c r="AC124" s="37"/>
      <c r="AD124" s="232"/>
      <c r="AE124" s="232"/>
      <c r="AF124" s="140">
        <f t="shared" si="15"/>
        <v>0</v>
      </c>
    </row>
    <row r="125" spans="2:32" x14ac:dyDescent="0.25">
      <c r="B125" s="271"/>
      <c r="C125" s="421"/>
      <c r="D125" s="339"/>
      <c r="E125" s="272"/>
      <c r="F125" s="232"/>
      <c r="G125" s="273"/>
      <c r="H125" s="232"/>
      <c r="I125" s="233"/>
      <c r="J125" s="233"/>
      <c r="K125" s="233"/>
      <c r="L125" s="233"/>
      <c r="M125" s="233"/>
      <c r="N125" s="233"/>
      <c r="O125" s="233"/>
      <c r="P125" s="355"/>
      <c r="Q125" s="38"/>
      <c r="R125" s="38"/>
      <c r="S125" s="38"/>
      <c r="T125" s="38"/>
      <c r="U125" s="39"/>
      <c r="V125" s="40"/>
      <c r="W125" s="38"/>
      <c r="X125" s="38"/>
      <c r="Y125" s="38"/>
      <c r="Z125" s="38"/>
      <c r="AA125" s="37"/>
      <c r="AB125" s="41"/>
      <c r="AC125" s="37"/>
      <c r="AD125" s="232"/>
      <c r="AE125" s="232"/>
      <c r="AF125" s="140">
        <f t="shared" si="15"/>
        <v>0</v>
      </c>
    </row>
    <row r="126" spans="2:32" x14ac:dyDescent="0.25">
      <c r="B126" s="271"/>
      <c r="C126" s="421"/>
      <c r="D126" s="339"/>
      <c r="E126" s="272"/>
      <c r="F126" s="232"/>
      <c r="G126" s="273"/>
      <c r="H126" s="232"/>
      <c r="I126" s="233"/>
      <c r="J126" s="233"/>
      <c r="K126" s="233"/>
      <c r="L126" s="233"/>
      <c r="M126" s="233"/>
      <c r="N126" s="233"/>
      <c r="O126" s="233"/>
      <c r="P126" s="355"/>
      <c r="Q126" s="38"/>
      <c r="R126" s="38"/>
      <c r="S126" s="38"/>
      <c r="T126" s="38"/>
      <c r="U126" s="39"/>
      <c r="V126" s="40"/>
      <c r="W126" s="38"/>
      <c r="X126" s="38"/>
      <c r="Y126" s="38"/>
      <c r="Z126" s="38"/>
      <c r="AA126" s="37"/>
      <c r="AB126" s="41"/>
      <c r="AC126" s="37"/>
      <c r="AD126" s="232"/>
      <c r="AE126" s="232"/>
      <c r="AF126" s="140">
        <f t="shared" si="15"/>
        <v>0</v>
      </c>
    </row>
    <row r="127" spans="2:32" x14ac:dyDescent="0.25">
      <c r="B127" s="271"/>
      <c r="C127" s="421"/>
      <c r="D127" s="339"/>
      <c r="E127" s="272"/>
      <c r="F127" s="232"/>
      <c r="G127" s="273"/>
      <c r="H127" s="232"/>
      <c r="I127" s="233"/>
      <c r="J127" s="233"/>
      <c r="K127" s="233"/>
      <c r="L127" s="233"/>
      <c r="M127" s="233"/>
      <c r="N127" s="233"/>
      <c r="O127" s="233"/>
      <c r="P127" s="355"/>
      <c r="Q127" s="38"/>
      <c r="R127" s="38"/>
      <c r="S127" s="38"/>
      <c r="T127" s="38"/>
      <c r="U127" s="39"/>
      <c r="V127" s="40"/>
      <c r="W127" s="38"/>
      <c r="X127" s="38"/>
      <c r="Y127" s="38"/>
      <c r="Z127" s="38"/>
      <c r="AA127" s="37"/>
      <c r="AB127" s="41"/>
      <c r="AC127" s="37"/>
      <c r="AD127" s="232"/>
      <c r="AE127" s="232"/>
      <c r="AF127" s="140">
        <f t="shared" si="15"/>
        <v>0</v>
      </c>
    </row>
    <row r="128" spans="2:32" x14ac:dyDescent="0.25">
      <c r="I128" s="405">
        <f>SUM(I105:I127)</f>
        <v>0</v>
      </c>
      <c r="J128" s="405">
        <f t="shared" ref="J128:AE128" si="16">SUM(J105:J127)</f>
        <v>0</v>
      </c>
      <c r="K128" s="405">
        <f t="shared" si="16"/>
        <v>0</v>
      </c>
      <c r="L128" s="405">
        <f t="shared" si="16"/>
        <v>0</v>
      </c>
      <c r="M128" s="405">
        <f t="shared" si="16"/>
        <v>0</v>
      </c>
      <c r="N128" s="405">
        <f t="shared" si="16"/>
        <v>0</v>
      </c>
      <c r="O128" s="405">
        <f t="shared" si="16"/>
        <v>0</v>
      </c>
      <c r="P128" s="405">
        <f t="shared" si="16"/>
        <v>0</v>
      </c>
      <c r="Q128" s="405">
        <f t="shared" si="16"/>
        <v>0</v>
      </c>
      <c r="R128" s="405">
        <f t="shared" si="16"/>
        <v>0</v>
      </c>
      <c r="S128" s="405">
        <f t="shared" si="16"/>
        <v>0</v>
      </c>
      <c r="T128" s="405">
        <f t="shared" si="16"/>
        <v>0</v>
      </c>
      <c r="U128" s="405">
        <f t="shared" si="16"/>
        <v>0</v>
      </c>
      <c r="V128" s="405">
        <f t="shared" si="16"/>
        <v>0</v>
      </c>
      <c r="W128" s="405">
        <f t="shared" si="16"/>
        <v>0</v>
      </c>
      <c r="X128" s="405">
        <f t="shared" si="16"/>
        <v>0</v>
      </c>
      <c r="Y128" s="405">
        <f t="shared" si="16"/>
        <v>0</v>
      </c>
      <c r="Z128" s="405">
        <f t="shared" si="16"/>
        <v>0</v>
      </c>
      <c r="AA128" s="405">
        <f t="shared" si="16"/>
        <v>0</v>
      </c>
      <c r="AB128" s="405">
        <f t="shared" si="16"/>
        <v>0</v>
      </c>
      <c r="AC128" s="405">
        <f t="shared" si="16"/>
        <v>0</v>
      </c>
      <c r="AD128" s="405">
        <f t="shared" si="16"/>
        <v>0</v>
      </c>
      <c r="AE128" s="405">
        <f t="shared" si="16"/>
        <v>0</v>
      </c>
      <c r="AF128" s="140">
        <f t="shared" si="15"/>
        <v>0</v>
      </c>
    </row>
    <row r="129" spans="2:32" x14ac:dyDescent="0.25">
      <c r="AF129" s="140">
        <f t="shared" si="15"/>
        <v>0</v>
      </c>
    </row>
    <row r="130" spans="2:32" x14ac:dyDescent="0.25">
      <c r="B130" s="50"/>
      <c r="C130" s="426"/>
      <c r="D130" s="464"/>
      <c r="E130" s="465"/>
      <c r="F130" s="465"/>
      <c r="G130" s="466"/>
      <c r="H130" s="232"/>
      <c r="I130" s="232"/>
      <c r="J130" s="61"/>
      <c r="K130" s="38"/>
      <c r="L130" s="61"/>
      <c r="M130" s="38"/>
      <c r="N130" s="38"/>
      <c r="O130" s="61"/>
      <c r="P130" s="404"/>
      <c r="Q130" s="61"/>
      <c r="R130" s="38"/>
      <c r="S130" s="38"/>
      <c r="T130" s="38"/>
      <c r="U130" s="39"/>
      <c r="V130" s="40"/>
      <c r="W130" s="61"/>
      <c r="X130" s="38"/>
      <c r="Y130" s="38"/>
      <c r="Z130" s="48"/>
      <c r="AA130" s="48"/>
      <c r="AB130" s="41"/>
      <c r="AC130" s="37"/>
      <c r="AD130" s="232"/>
      <c r="AE130" s="232"/>
      <c r="AF130" s="140">
        <f t="shared" si="15"/>
        <v>0</v>
      </c>
    </row>
    <row r="131" spans="2:32" x14ac:dyDescent="0.25">
      <c r="B131" s="271"/>
      <c r="C131" s="421"/>
      <c r="D131" s="332"/>
      <c r="E131" s="272"/>
      <c r="F131" s="232"/>
      <c r="G131" s="273"/>
      <c r="H131" s="232"/>
      <c r="I131" s="232"/>
      <c r="J131" s="232"/>
      <c r="K131" s="232"/>
      <c r="L131" s="232"/>
      <c r="M131" s="232"/>
      <c r="N131" s="232"/>
      <c r="O131" s="232"/>
      <c r="P131" s="421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421"/>
      <c r="AC131" s="232"/>
      <c r="AD131" s="232"/>
      <c r="AE131" s="232"/>
      <c r="AF131" s="140">
        <f t="shared" si="15"/>
        <v>0</v>
      </c>
    </row>
    <row r="132" spans="2:32" x14ac:dyDescent="0.25">
      <c r="B132" s="271"/>
      <c r="C132" s="421"/>
      <c r="D132" s="332"/>
      <c r="E132" s="272"/>
      <c r="F132" s="232"/>
      <c r="G132" s="273"/>
      <c r="H132" s="232"/>
      <c r="I132" s="232"/>
      <c r="J132" s="232"/>
      <c r="K132" s="232"/>
      <c r="L132" s="232"/>
      <c r="M132" s="232"/>
      <c r="N132" s="232"/>
      <c r="O132" s="232"/>
      <c r="P132" s="421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421"/>
      <c r="AC132" s="232"/>
      <c r="AD132" s="232"/>
      <c r="AE132" s="232"/>
      <c r="AF132" s="140">
        <f t="shared" si="15"/>
        <v>0</v>
      </c>
    </row>
    <row r="133" spans="2:32" x14ac:dyDescent="0.25">
      <c r="B133" s="271"/>
      <c r="C133" s="421"/>
      <c r="D133" s="332"/>
      <c r="E133" s="272"/>
      <c r="F133" s="232"/>
      <c r="G133" s="273"/>
      <c r="H133" s="232"/>
      <c r="I133" s="232"/>
      <c r="J133" s="232"/>
      <c r="K133" s="232"/>
      <c r="L133" s="232"/>
      <c r="M133" s="232"/>
      <c r="N133" s="232"/>
      <c r="O133" s="232"/>
      <c r="P133" s="421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421"/>
      <c r="AC133" s="232"/>
      <c r="AD133" s="232"/>
      <c r="AE133" s="232"/>
      <c r="AF133" s="140">
        <f t="shared" si="15"/>
        <v>0</v>
      </c>
    </row>
    <row r="134" spans="2:32" x14ac:dyDescent="0.25">
      <c r="B134" s="271"/>
      <c r="C134" s="421"/>
      <c r="D134" s="332"/>
      <c r="E134" s="272"/>
      <c r="F134" s="232"/>
      <c r="G134" s="273"/>
      <c r="H134" s="232"/>
      <c r="I134" s="232"/>
      <c r="J134" s="232"/>
      <c r="K134" s="232"/>
      <c r="L134" s="232"/>
      <c r="M134" s="232"/>
      <c r="N134" s="232"/>
      <c r="O134" s="232"/>
      <c r="P134" s="421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421"/>
      <c r="AC134" s="232"/>
      <c r="AD134" s="232"/>
      <c r="AE134" s="232"/>
      <c r="AF134" s="140">
        <f t="shared" si="15"/>
        <v>0</v>
      </c>
    </row>
    <row r="135" spans="2:32" x14ac:dyDescent="0.25">
      <c r="B135" s="271"/>
      <c r="C135" s="421"/>
      <c r="D135" s="332"/>
      <c r="E135" s="272"/>
      <c r="F135" s="232"/>
      <c r="G135" s="273"/>
      <c r="H135" s="232"/>
      <c r="I135" s="232"/>
      <c r="J135" s="232"/>
      <c r="K135" s="232"/>
      <c r="L135" s="232"/>
      <c r="M135" s="232"/>
      <c r="N135" s="232"/>
      <c r="O135" s="232"/>
      <c r="P135" s="421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421"/>
      <c r="AC135" s="232"/>
      <c r="AD135" s="232"/>
      <c r="AE135" s="232"/>
      <c r="AF135" s="140">
        <f t="shared" si="15"/>
        <v>0</v>
      </c>
    </row>
    <row r="136" spans="2:32" x14ac:dyDescent="0.25">
      <c r="B136" s="271"/>
      <c r="C136" s="421"/>
      <c r="D136" s="332"/>
      <c r="E136" s="272"/>
      <c r="F136" s="232"/>
      <c r="G136" s="273"/>
      <c r="H136" s="232"/>
      <c r="I136" s="232"/>
      <c r="J136" s="232"/>
      <c r="K136" s="232"/>
      <c r="L136" s="232"/>
      <c r="M136" s="232"/>
      <c r="N136" s="232"/>
      <c r="O136" s="232"/>
      <c r="P136" s="421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421"/>
      <c r="AC136" s="232"/>
      <c r="AD136" s="232"/>
      <c r="AE136" s="232"/>
      <c r="AF136" s="140">
        <f t="shared" si="15"/>
        <v>0</v>
      </c>
    </row>
    <row r="137" spans="2:32" x14ac:dyDescent="0.25">
      <c r="B137" s="271"/>
      <c r="C137" s="421"/>
      <c r="D137" s="332"/>
      <c r="E137" s="272"/>
      <c r="F137" s="232"/>
      <c r="G137" s="273"/>
      <c r="H137" s="232"/>
      <c r="I137" s="232"/>
      <c r="J137" s="232"/>
      <c r="K137" s="232"/>
      <c r="L137" s="232"/>
      <c r="M137" s="232"/>
      <c r="N137" s="232"/>
      <c r="O137" s="232"/>
      <c r="P137" s="421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421"/>
      <c r="AC137" s="232"/>
      <c r="AD137" s="232"/>
      <c r="AE137" s="232"/>
      <c r="AF137" s="140">
        <f t="shared" si="15"/>
        <v>0</v>
      </c>
    </row>
    <row r="138" spans="2:32" x14ac:dyDescent="0.25">
      <c r="B138" s="271"/>
      <c r="C138" s="421"/>
      <c r="D138" s="332"/>
      <c r="E138" s="272"/>
      <c r="F138" s="232"/>
      <c r="G138" s="273"/>
      <c r="H138" s="232"/>
      <c r="I138" s="232"/>
      <c r="J138" s="232"/>
      <c r="K138" s="232"/>
      <c r="L138" s="232"/>
      <c r="M138" s="232"/>
      <c r="N138" s="232"/>
      <c r="O138" s="232"/>
      <c r="P138" s="421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421"/>
      <c r="AC138" s="232"/>
      <c r="AD138" s="232"/>
      <c r="AE138" s="232"/>
      <c r="AF138" s="140">
        <f t="shared" si="15"/>
        <v>0</v>
      </c>
    </row>
    <row r="139" spans="2:32" x14ac:dyDescent="0.25">
      <c r="B139" s="271"/>
      <c r="C139" s="421"/>
      <c r="D139" s="332"/>
      <c r="E139" s="272"/>
      <c r="F139" s="232"/>
      <c r="G139" s="273"/>
      <c r="H139" s="232"/>
      <c r="I139" s="232"/>
      <c r="J139" s="232"/>
      <c r="K139" s="232"/>
      <c r="L139" s="232"/>
      <c r="M139" s="232"/>
      <c r="N139" s="232"/>
      <c r="O139" s="232"/>
      <c r="P139" s="421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421"/>
      <c r="AC139" s="232"/>
      <c r="AD139" s="232"/>
      <c r="AE139" s="232"/>
      <c r="AF139" s="140">
        <f t="shared" si="15"/>
        <v>0</v>
      </c>
    </row>
    <row r="140" spans="2:32" x14ac:dyDescent="0.25">
      <c r="B140" s="271"/>
      <c r="C140" s="421"/>
      <c r="D140" s="332"/>
      <c r="E140" s="272"/>
      <c r="F140" s="232"/>
      <c r="G140" s="273"/>
      <c r="H140" s="232"/>
      <c r="I140" s="232"/>
      <c r="J140" s="232"/>
      <c r="K140" s="232"/>
      <c r="L140" s="232"/>
      <c r="M140" s="232"/>
      <c r="N140" s="232"/>
      <c r="O140" s="232"/>
      <c r="P140" s="421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421"/>
      <c r="AC140" s="232"/>
      <c r="AD140" s="232"/>
      <c r="AE140" s="232"/>
      <c r="AF140" s="140">
        <f t="shared" si="15"/>
        <v>0</v>
      </c>
    </row>
    <row r="141" spans="2:32" x14ac:dyDescent="0.25">
      <c r="B141" s="271"/>
      <c r="C141" s="421"/>
      <c r="D141" s="332"/>
      <c r="E141" s="272"/>
      <c r="F141" s="232"/>
      <c r="G141" s="273"/>
      <c r="H141" s="232"/>
      <c r="I141" s="232"/>
      <c r="J141" s="232"/>
      <c r="K141" s="232"/>
      <c r="L141" s="232"/>
      <c r="M141" s="232"/>
      <c r="N141" s="232"/>
      <c r="O141" s="232"/>
      <c r="P141" s="421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421"/>
      <c r="AC141" s="232"/>
      <c r="AD141" s="232"/>
      <c r="AE141" s="232"/>
      <c r="AF141" s="140">
        <f t="shared" si="15"/>
        <v>0</v>
      </c>
    </row>
    <row r="142" spans="2:32" x14ac:dyDescent="0.25">
      <c r="B142" s="271"/>
      <c r="C142" s="421"/>
      <c r="D142" s="332"/>
      <c r="E142" s="272"/>
      <c r="F142" s="232"/>
      <c r="G142" s="273"/>
      <c r="H142" s="232"/>
      <c r="I142" s="232"/>
      <c r="J142" s="232"/>
      <c r="K142" s="232"/>
      <c r="L142" s="232"/>
      <c r="M142" s="232"/>
      <c r="N142" s="232"/>
      <c r="O142" s="232"/>
      <c r="P142" s="421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421"/>
      <c r="AC142" s="232"/>
      <c r="AD142" s="232"/>
      <c r="AE142" s="232"/>
      <c r="AF142" s="140">
        <f t="shared" si="15"/>
        <v>0</v>
      </c>
    </row>
    <row r="143" spans="2:32" x14ac:dyDescent="0.25">
      <c r="B143" s="271"/>
      <c r="C143" s="421"/>
      <c r="D143" s="332"/>
      <c r="E143" s="272"/>
      <c r="F143" s="232"/>
      <c r="G143" s="273"/>
      <c r="H143" s="232"/>
      <c r="I143" s="232"/>
      <c r="J143" s="232"/>
      <c r="K143" s="232"/>
      <c r="L143" s="232"/>
      <c r="M143" s="232"/>
      <c r="N143" s="232"/>
      <c r="O143" s="232"/>
      <c r="P143" s="421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421"/>
      <c r="AC143" s="232"/>
      <c r="AD143" s="232"/>
      <c r="AE143" s="232"/>
      <c r="AF143" s="140">
        <f t="shared" si="15"/>
        <v>0</v>
      </c>
    </row>
    <row r="144" spans="2:32" x14ac:dyDescent="0.25">
      <c r="B144" s="271"/>
      <c r="C144" s="421"/>
      <c r="D144" s="332"/>
      <c r="E144" s="272"/>
      <c r="F144" s="232"/>
      <c r="G144" s="273"/>
      <c r="H144" s="232"/>
      <c r="I144" s="232"/>
      <c r="J144" s="232"/>
      <c r="K144" s="232"/>
      <c r="L144" s="232"/>
      <c r="M144" s="232"/>
      <c r="N144" s="232"/>
      <c r="O144" s="232"/>
      <c r="P144" s="421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421"/>
      <c r="AC144" s="232"/>
      <c r="AD144" s="232"/>
      <c r="AE144" s="232"/>
      <c r="AF144" s="140">
        <f t="shared" si="15"/>
        <v>0</v>
      </c>
    </row>
    <row r="145" spans="2:32" x14ac:dyDescent="0.25">
      <c r="B145" s="271"/>
      <c r="C145" s="421"/>
      <c r="D145" s="332"/>
      <c r="E145" s="272"/>
      <c r="F145" s="232"/>
      <c r="G145" s="273"/>
      <c r="H145" s="232"/>
      <c r="I145" s="405">
        <f>SUM(I130:I144)</f>
        <v>0</v>
      </c>
      <c r="J145" s="405">
        <f t="shared" ref="J145:AE145" si="17">SUM(J130:J144)</f>
        <v>0</v>
      </c>
      <c r="K145" s="405">
        <f t="shared" si="17"/>
        <v>0</v>
      </c>
      <c r="L145" s="405">
        <f t="shared" si="17"/>
        <v>0</v>
      </c>
      <c r="M145" s="405">
        <f t="shared" si="17"/>
        <v>0</v>
      </c>
      <c r="N145" s="405">
        <f t="shared" si="17"/>
        <v>0</v>
      </c>
      <c r="O145" s="405">
        <f t="shared" si="17"/>
        <v>0</v>
      </c>
      <c r="P145" s="405">
        <f t="shared" si="17"/>
        <v>0</v>
      </c>
      <c r="Q145" s="405">
        <f t="shared" si="17"/>
        <v>0</v>
      </c>
      <c r="R145" s="405">
        <f t="shared" si="17"/>
        <v>0</v>
      </c>
      <c r="S145" s="405">
        <f t="shared" si="17"/>
        <v>0</v>
      </c>
      <c r="T145" s="405">
        <f t="shared" si="17"/>
        <v>0</v>
      </c>
      <c r="U145" s="405">
        <f t="shared" si="17"/>
        <v>0</v>
      </c>
      <c r="V145" s="405">
        <f t="shared" si="17"/>
        <v>0</v>
      </c>
      <c r="W145" s="405">
        <f t="shared" si="17"/>
        <v>0</v>
      </c>
      <c r="X145" s="405">
        <f t="shared" si="17"/>
        <v>0</v>
      </c>
      <c r="Y145" s="405">
        <f t="shared" si="17"/>
        <v>0</v>
      </c>
      <c r="Z145" s="405">
        <f t="shared" si="17"/>
        <v>0</v>
      </c>
      <c r="AA145" s="405">
        <f t="shared" si="17"/>
        <v>0</v>
      </c>
      <c r="AB145" s="405">
        <f t="shared" si="17"/>
        <v>0</v>
      </c>
      <c r="AC145" s="405">
        <f t="shared" si="17"/>
        <v>0</v>
      </c>
      <c r="AD145" s="405">
        <f t="shared" si="17"/>
        <v>0</v>
      </c>
      <c r="AE145" s="405">
        <f t="shared" si="17"/>
        <v>0</v>
      </c>
      <c r="AF145" s="140">
        <f t="shared" si="15"/>
        <v>0</v>
      </c>
    </row>
    <row r="146" spans="2:32" x14ac:dyDescent="0.25">
      <c r="B146" s="271"/>
      <c r="C146" s="421"/>
      <c r="D146" s="332"/>
      <c r="E146" s="272"/>
      <c r="F146" s="232"/>
      <c r="G146" s="273"/>
      <c r="H146" s="232"/>
      <c r="P146" s="448"/>
      <c r="AB146" s="448"/>
    </row>
  </sheetData>
  <mergeCells count="13">
    <mergeCell ref="B2:D2"/>
    <mergeCell ref="B3:D3"/>
    <mergeCell ref="B5:D5"/>
    <mergeCell ref="I1:U1"/>
    <mergeCell ref="V1:AC1"/>
    <mergeCell ref="D130:G130"/>
    <mergeCell ref="D105:G105"/>
    <mergeCell ref="D87:G87"/>
    <mergeCell ref="D15:G15"/>
    <mergeCell ref="D41:G41"/>
    <mergeCell ref="D54:G54"/>
    <mergeCell ref="D73:G73"/>
    <mergeCell ref="D30:G30"/>
  </mergeCells>
  <conditionalFormatting sqref="AB8:AE8 AD7:AE7 AB11:AE11 AD9:AE10 I7:U11">
    <cfRule type="cellIs" dxfId="14" priority="14" operator="lessThan">
      <formula>0</formula>
    </cfRule>
  </conditionalFormatting>
  <conditionalFormatting sqref="AA7:AA8 W7:Y8 W11:Y11 AA11">
    <cfRule type="cellIs" dxfId="13" priority="8" operator="lessThan">
      <formula>0</formula>
    </cfRule>
  </conditionalFormatting>
  <conditionalFormatting sqref="Z7:Z8 Z11">
    <cfRule type="cellIs" dxfId="12" priority="7" operator="lessThan">
      <formula>0</formula>
    </cfRule>
  </conditionalFormatting>
  <conditionalFormatting sqref="V7:V8 V11">
    <cfRule type="cellIs" dxfId="11" priority="6" operator="lessThan">
      <formula>0</formula>
    </cfRule>
  </conditionalFormatting>
  <conditionalFormatting sqref="V10:AA10">
    <cfRule type="cellIs" dxfId="10" priority="5" operator="lessThan">
      <formula>0</formula>
    </cfRule>
  </conditionalFormatting>
  <conditionalFormatting sqref="V9:AA9">
    <cfRule type="cellIs" dxfId="9" priority="4" operator="lessThan">
      <formula>0</formula>
    </cfRule>
  </conditionalFormatting>
  <conditionalFormatting sqref="AB7:AC7">
    <cfRule type="cellIs" dxfId="8" priority="3" operator="lessThan">
      <formula>0</formula>
    </cfRule>
  </conditionalFormatting>
  <conditionalFormatting sqref="AB9:AC9">
    <cfRule type="cellIs" dxfId="7" priority="2" operator="lessThan">
      <formula>0</formula>
    </cfRule>
  </conditionalFormatting>
  <conditionalFormatting sqref="AB10:AC10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V1048561"/>
  <sheetViews>
    <sheetView zoomScale="90" zoomScaleNormal="90" workbookViewId="0">
      <pane ySplit="5" topLeftCell="A6" activePane="bottomLeft" state="frozen"/>
      <selection activeCell="D31" sqref="D31"/>
      <selection pane="bottomLeft" activeCell="A7" sqref="A7"/>
    </sheetView>
  </sheetViews>
  <sheetFormatPr defaultColWidth="22.85546875" defaultRowHeight="15" x14ac:dyDescent="0.25"/>
  <cols>
    <col min="1" max="1" width="14.7109375" style="3" customWidth="1"/>
    <col min="2" max="2" width="8.140625" style="3" customWidth="1"/>
    <col min="3" max="3" width="22.85546875" style="3"/>
    <col min="4" max="4" width="36.42578125" style="3" customWidth="1"/>
    <col min="5" max="5" width="22.85546875" style="3"/>
    <col min="6" max="6" width="40.5703125" style="3" customWidth="1"/>
    <col min="7" max="7" width="7.85546875" style="3" customWidth="1"/>
    <col min="8" max="8" width="15.28515625" style="3" customWidth="1"/>
    <col min="9" max="9" width="12" style="3" customWidth="1"/>
    <col min="10" max="10" width="13" style="3" customWidth="1"/>
    <col min="11" max="11" width="8.28515625" style="3" customWidth="1"/>
    <col min="12" max="12" width="6" style="3" customWidth="1"/>
    <col min="13" max="13" width="22.5703125" style="9" bestFit="1" customWidth="1"/>
    <col min="14" max="15" width="12.140625" style="9" bestFit="1" customWidth="1"/>
    <col min="16" max="16" width="11.28515625" style="9" bestFit="1" customWidth="1"/>
    <col min="17" max="17" width="15.28515625" style="9" customWidth="1"/>
    <col min="18" max="18" width="11.140625" style="9" bestFit="1" customWidth="1"/>
    <col min="19" max="19" width="9.85546875" style="80" customWidth="1"/>
    <col min="20" max="20" width="20.140625" style="81" customWidth="1"/>
    <col min="21" max="16384" width="22.85546875" style="3"/>
  </cols>
  <sheetData>
    <row r="1" spans="1:22" ht="15.75" thickBot="1" x14ac:dyDescent="0.3"/>
    <row r="2" spans="1:22" ht="16.5" customHeight="1" thickBot="1" x14ac:dyDescent="0.3">
      <c r="C2" s="486" t="s">
        <v>22</v>
      </c>
      <c r="D2" s="487"/>
      <c r="E2" s="487"/>
      <c r="F2" s="487"/>
      <c r="G2" s="488"/>
      <c r="I2" s="470"/>
      <c r="J2" s="471"/>
      <c r="L2" s="474" t="s">
        <v>151</v>
      </c>
      <c r="M2" s="475"/>
      <c r="N2" s="475"/>
      <c r="O2" s="476"/>
      <c r="P2" s="477"/>
      <c r="Q2" s="478"/>
    </row>
    <row r="3" spans="1:22" ht="15.75" thickBot="1" x14ac:dyDescent="0.3">
      <c r="C3" s="489"/>
      <c r="D3" s="490"/>
      <c r="E3" s="490"/>
      <c r="F3" s="490"/>
      <c r="G3" s="491"/>
      <c r="I3" s="472"/>
      <c r="J3" s="473"/>
      <c r="L3" s="479"/>
      <c r="M3" s="480"/>
      <c r="N3" s="480"/>
      <c r="O3" s="480"/>
      <c r="P3" s="481"/>
      <c r="Q3" s="482"/>
    </row>
    <row r="5" spans="1:22" x14ac:dyDescent="0.25">
      <c r="A5" s="82" t="s">
        <v>5</v>
      </c>
      <c r="B5" s="83" t="s">
        <v>23</v>
      </c>
      <c r="C5" s="84" t="s">
        <v>24</v>
      </c>
      <c r="D5" s="84" t="s">
        <v>25</v>
      </c>
      <c r="E5" s="84" t="s">
        <v>26</v>
      </c>
      <c r="F5" s="84" t="s">
        <v>27</v>
      </c>
      <c r="G5" s="483" t="s">
        <v>28</v>
      </c>
      <c r="H5" s="484"/>
      <c r="I5" s="485"/>
      <c r="J5" s="84" t="s">
        <v>29</v>
      </c>
      <c r="K5" s="483" t="s">
        <v>30</v>
      </c>
      <c r="L5" s="484"/>
      <c r="M5" s="484"/>
      <c r="N5" s="485"/>
      <c r="O5" s="85" t="s">
        <v>31</v>
      </c>
      <c r="P5" s="85" t="s">
        <v>32</v>
      </c>
      <c r="Q5" s="85" t="s">
        <v>33</v>
      </c>
      <c r="R5" s="85" t="s">
        <v>34</v>
      </c>
      <c r="S5" s="86" t="s">
        <v>35</v>
      </c>
      <c r="T5" s="467" t="s">
        <v>36</v>
      </c>
      <c r="U5" s="468"/>
      <c r="V5" s="469"/>
    </row>
    <row r="6" spans="1:22" x14ac:dyDescent="0.25">
      <c r="C6" s="12"/>
      <c r="D6" s="12"/>
      <c r="E6" s="12"/>
      <c r="F6" s="12"/>
      <c r="G6" s="12" t="s">
        <v>37</v>
      </c>
      <c r="H6" s="12" t="s">
        <v>38</v>
      </c>
      <c r="I6" s="12" t="s">
        <v>39</v>
      </c>
      <c r="J6" s="12"/>
      <c r="K6" s="12" t="s">
        <v>40</v>
      </c>
      <c r="L6" s="12" t="s">
        <v>41</v>
      </c>
      <c r="M6" s="120" t="s">
        <v>42</v>
      </c>
      <c r="N6" s="120" t="s">
        <v>43</v>
      </c>
      <c r="O6" s="120"/>
      <c r="P6" s="120"/>
      <c r="Q6" s="120"/>
      <c r="R6" s="120"/>
      <c r="S6" s="121"/>
      <c r="T6" s="122" t="s">
        <v>44</v>
      </c>
      <c r="U6" s="123" t="s">
        <v>45</v>
      </c>
      <c r="V6" s="123" t="s">
        <v>5</v>
      </c>
    </row>
    <row r="7" spans="1:22" s="101" customFormat="1" ht="60" customHeight="1" thickBot="1" x14ac:dyDescent="0.3">
      <c r="A7" s="154"/>
      <c r="B7" s="154"/>
      <c r="C7" s="241"/>
      <c r="D7" s="242"/>
      <c r="E7" s="241"/>
      <c r="F7" s="243"/>
      <c r="G7" s="158"/>
      <c r="H7" s="244"/>
      <c r="I7" s="160"/>
      <c r="J7" s="160"/>
      <c r="K7" s="160"/>
      <c r="L7" s="161"/>
      <c r="M7" s="162"/>
      <c r="N7" s="107">
        <f t="shared" ref="N7" si="0">SUM(K7:M7)</f>
        <v>0</v>
      </c>
      <c r="O7" s="107">
        <f t="shared" ref="O7" si="1">SUM(M7)/100*108</f>
        <v>0</v>
      </c>
      <c r="P7" s="107">
        <f t="shared" ref="P7" si="2">O7*0.2</f>
        <v>0</v>
      </c>
      <c r="Q7" s="107">
        <f t="shared" ref="Q7" si="3">SUM(O7:P7)</f>
        <v>0</v>
      </c>
      <c r="R7" s="107">
        <f t="shared" ref="R7" si="4">O7-N7</f>
        <v>0</v>
      </c>
      <c r="S7" s="108" t="e">
        <f t="shared" ref="S7" si="5">R7/N7</f>
        <v>#DIV/0!</v>
      </c>
      <c r="T7" s="109"/>
      <c r="U7" s="104"/>
      <c r="V7" s="104"/>
    </row>
    <row r="8" spans="1:22" s="220" customFormat="1" ht="60" customHeight="1" thickTop="1" thickBot="1" x14ac:dyDescent="0.3">
      <c r="A8" s="234"/>
      <c r="B8" s="240"/>
      <c r="C8" s="235"/>
      <c r="D8" s="236"/>
      <c r="E8" s="235"/>
      <c r="F8" s="237"/>
      <c r="G8" s="238"/>
      <c r="H8" s="239"/>
      <c r="I8" s="240"/>
      <c r="J8" s="340"/>
      <c r="K8" s="240"/>
      <c r="L8" s="255"/>
      <c r="M8" s="256"/>
      <c r="N8" s="223">
        <f t="shared" ref="N8:N71" si="6">SUM(K8:M8)</f>
        <v>0</v>
      </c>
      <c r="O8" s="223">
        <f t="shared" ref="O8:O71" si="7">SUM(M8)/100*108</f>
        <v>0</v>
      </c>
      <c r="P8" s="223">
        <f t="shared" ref="P8:P71" si="8">O8*0.2</f>
        <v>0</v>
      </c>
      <c r="Q8" s="223">
        <f t="shared" ref="Q8:Q71" si="9">SUM(O8:P8)</f>
        <v>0</v>
      </c>
      <c r="R8" s="223">
        <f t="shared" ref="R8:R71" si="10">O8-N8</f>
        <v>0</v>
      </c>
      <c r="S8" s="224" t="e">
        <f t="shared" ref="S8:S71" si="11">R8/N8</f>
        <v>#DIV/0!</v>
      </c>
      <c r="T8" s="225"/>
      <c r="U8" s="297"/>
      <c r="V8" s="297"/>
    </row>
    <row r="9" spans="1:22" s="226" customFormat="1" ht="60" customHeight="1" thickTop="1" x14ac:dyDescent="0.25">
      <c r="A9" s="260"/>
      <c r="C9" s="293"/>
      <c r="D9" s="294"/>
      <c r="E9" s="293"/>
      <c r="F9" s="295"/>
      <c r="G9" s="264"/>
      <c r="H9" s="296"/>
      <c r="I9" s="296"/>
      <c r="J9" s="296"/>
      <c r="K9" s="296"/>
      <c r="L9" s="296"/>
      <c r="M9" s="298"/>
      <c r="N9" s="229">
        <f t="shared" si="6"/>
        <v>0</v>
      </c>
      <c r="O9" s="229">
        <f t="shared" si="7"/>
        <v>0</v>
      </c>
      <c r="P9" s="229">
        <f t="shared" si="8"/>
        <v>0</v>
      </c>
      <c r="Q9" s="229">
        <f t="shared" si="9"/>
        <v>0</v>
      </c>
      <c r="R9" s="229">
        <f t="shared" si="10"/>
        <v>0</v>
      </c>
      <c r="S9" s="230" t="e">
        <f t="shared" si="11"/>
        <v>#DIV/0!</v>
      </c>
      <c r="T9" s="231"/>
    </row>
    <row r="10" spans="1:22" s="389" customFormat="1" ht="13.5" customHeight="1" thickBot="1" x14ac:dyDescent="0.3">
      <c r="A10" s="388"/>
      <c r="C10" s="390"/>
      <c r="D10" s="391"/>
      <c r="E10" s="390"/>
      <c r="F10" s="392"/>
      <c r="G10" s="393"/>
      <c r="M10" s="394"/>
      <c r="N10" s="394">
        <f t="shared" si="6"/>
        <v>0</v>
      </c>
      <c r="O10" s="394">
        <f t="shared" si="7"/>
        <v>0</v>
      </c>
      <c r="P10" s="394">
        <f t="shared" si="8"/>
        <v>0</v>
      </c>
      <c r="Q10" s="394">
        <f t="shared" si="9"/>
        <v>0</v>
      </c>
      <c r="R10" s="394">
        <f t="shared" si="10"/>
        <v>0</v>
      </c>
      <c r="S10" s="395" t="e">
        <f t="shared" si="11"/>
        <v>#DIV/0!</v>
      </c>
      <c r="T10" s="396"/>
    </row>
    <row r="11" spans="1:22" s="240" customFormat="1" ht="60" customHeight="1" thickTop="1" thickBot="1" x14ac:dyDescent="0.3">
      <c r="A11" s="300"/>
      <c r="B11" s="239"/>
      <c r="C11" s="235"/>
      <c r="D11" s="236"/>
      <c r="E11" s="235"/>
      <c r="F11" s="237"/>
      <c r="G11" s="239"/>
      <c r="H11" s="305"/>
      <c r="I11" s="239"/>
      <c r="J11" s="239"/>
      <c r="L11" s="255"/>
      <c r="M11" s="256"/>
      <c r="N11" s="257">
        <f t="shared" si="6"/>
        <v>0</v>
      </c>
      <c r="O11" s="257">
        <f t="shared" si="7"/>
        <v>0</v>
      </c>
      <c r="P11" s="257">
        <f t="shared" si="8"/>
        <v>0</v>
      </c>
      <c r="Q11" s="257">
        <f t="shared" si="9"/>
        <v>0</v>
      </c>
      <c r="R11" s="257">
        <f t="shared" si="10"/>
        <v>0</v>
      </c>
      <c r="S11" s="258" t="e">
        <f t="shared" si="11"/>
        <v>#DIV/0!</v>
      </c>
      <c r="T11" s="259"/>
    </row>
    <row r="12" spans="1:22" s="240" customFormat="1" ht="60" customHeight="1" thickTop="1" thickBot="1" x14ac:dyDescent="0.3">
      <c r="A12" s="300"/>
      <c r="B12" s="239"/>
      <c r="C12" s="235"/>
      <c r="D12" s="236"/>
      <c r="E12" s="235"/>
      <c r="F12" s="237"/>
      <c r="G12" s="239"/>
      <c r="H12" s="305"/>
      <c r="I12" s="239"/>
      <c r="L12" s="255"/>
      <c r="M12" s="256"/>
      <c r="N12" s="257">
        <f t="shared" si="6"/>
        <v>0</v>
      </c>
      <c r="O12" s="257">
        <f t="shared" si="7"/>
        <v>0</v>
      </c>
      <c r="P12" s="257">
        <f t="shared" si="8"/>
        <v>0</v>
      </c>
      <c r="Q12" s="257">
        <f t="shared" si="9"/>
        <v>0</v>
      </c>
      <c r="R12" s="257">
        <f t="shared" si="10"/>
        <v>0</v>
      </c>
      <c r="S12" s="258" t="e">
        <f t="shared" si="11"/>
        <v>#DIV/0!</v>
      </c>
      <c r="T12" s="259"/>
    </row>
    <row r="13" spans="1:22" s="226" customFormat="1" ht="60" customHeight="1" thickTop="1" x14ac:dyDescent="0.25">
      <c r="A13" s="299"/>
      <c r="B13" s="296"/>
      <c r="C13" s="293"/>
      <c r="D13" s="294"/>
      <c r="E13" s="293"/>
      <c r="F13" s="295"/>
      <c r="G13" s="296"/>
      <c r="H13" s="296"/>
      <c r="I13" s="296"/>
      <c r="L13" s="227"/>
      <c r="M13" s="228"/>
      <c r="N13" s="229">
        <f t="shared" si="6"/>
        <v>0</v>
      </c>
      <c r="O13" s="229">
        <f t="shared" si="7"/>
        <v>0</v>
      </c>
      <c r="P13" s="229">
        <f t="shared" si="8"/>
        <v>0</v>
      </c>
      <c r="Q13" s="229">
        <f t="shared" si="9"/>
        <v>0</v>
      </c>
      <c r="R13" s="229">
        <f t="shared" si="10"/>
        <v>0</v>
      </c>
      <c r="S13" s="230" t="e">
        <f t="shared" si="11"/>
        <v>#DIV/0!</v>
      </c>
      <c r="T13" s="231"/>
    </row>
    <row r="14" spans="1:22" s="220" customFormat="1" ht="60" customHeight="1" x14ac:dyDescent="0.25">
      <c r="A14" s="212"/>
      <c r="B14" s="212"/>
      <c r="C14" s="241"/>
      <c r="D14" s="242"/>
      <c r="E14" s="241"/>
      <c r="F14" s="243"/>
      <c r="G14" s="217"/>
      <c r="H14" s="218"/>
      <c r="I14" s="244"/>
      <c r="L14" s="221"/>
      <c r="M14" s="222"/>
      <c r="N14" s="223">
        <f t="shared" si="6"/>
        <v>0</v>
      </c>
      <c r="O14" s="223">
        <f t="shared" si="7"/>
        <v>0</v>
      </c>
      <c r="P14" s="223">
        <f t="shared" si="8"/>
        <v>0</v>
      </c>
      <c r="Q14" s="223">
        <f t="shared" si="9"/>
        <v>0</v>
      </c>
      <c r="R14" s="223">
        <f t="shared" si="10"/>
        <v>0</v>
      </c>
      <c r="S14" s="224" t="e">
        <f t="shared" si="11"/>
        <v>#DIV/0!</v>
      </c>
      <c r="T14" s="225"/>
    </row>
    <row r="15" spans="1:22" s="220" customFormat="1" ht="60" customHeight="1" thickBot="1" x14ac:dyDescent="0.3">
      <c r="A15" s="212"/>
      <c r="B15" s="212"/>
      <c r="C15" s="241"/>
      <c r="D15" s="242"/>
      <c r="E15" s="241"/>
      <c r="F15" s="243"/>
      <c r="G15" s="217"/>
      <c r="H15" s="244"/>
      <c r="I15" s="219"/>
      <c r="L15" s="221"/>
      <c r="M15" s="222"/>
      <c r="N15" s="223">
        <f t="shared" si="6"/>
        <v>0</v>
      </c>
      <c r="O15" s="223">
        <f t="shared" si="7"/>
        <v>0</v>
      </c>
      <c r="P15" s="223">
        <f t="shared" si="8"/>
        <v>0</v>
      </c>
      <c r="Q15" s="223">
        <f t="shared" si="9"/>
        <v>0</v>
      </c>
      <c r="R15" s="223">
        <f t="shared" si="10"/>
        <v>0</v>
      </c>
      <c r="S15" s="224" t="e">
        <f t="shared" si="11"/>
        <v>#DIV/0!</v>
      </c>
      <c r="T15" s="225"/>
    </row>
    <row r="16" spans="1:22" s="406" customFormat="1" ht="60" customHeight="1" thickTop="1" x14ac:dyDescent="0.25">
      <c r="A16" s="412"/>
      <c r="B16" s="412"/>
      <c r="C16" s="413"/>
      <c r="D16" s="414"/>
      <c r="E16" s="413"/>
      <c r="F16" s="415"/>
      <c r="G16" s="416"/>
      <c r="H16" s="417"/>
      <c r="I16" s="417"/>
      <c r="J16" s="418"/>
      <c r="L16" s="407"/>
      <c r="M16" s="408"/>
      <c r="N16" s="409">
        <f t="shared" si="6"/>
        <v>0</v>
      </c>
      <c r="O16" s="409">
        <f t="shared" si="7"/>
        <v>0</v>
      </c>
      <c r="P16" s="409">
        <f t="shared" si="8"/>
        <v>0</v>
      </c>
      <c r="Q16" s="409">
        <f t="shared" si="9"/>
        <v>0</v>
      </c>
      <c r="R16" s="409">
        <f t="shared" si="10"/>
        <v>0</v>
      </c>
      <c r="S16" s="410" t="e">
        <f t="shared" si="11"/>
        <v>#DIV/0!</v>
      </c>
      <c r="T16" s="411"/>
    </row>
    <row r="17" spans="1:20" s="101" customFormat="1" ht="60" customHeight="1" x14ac:dyDescent="0.25">
      <c r="A17" s="115"/>
      <c r="B17" s="115"/>
      <c r="C17" s="88"/>
      <c r="D17" s="91"/>
      <c r="E17" s="88"/>
      <c r="F17" s="89"/>
      <c r="G17" s="102"/>
      <c r="H17" s="90"/>
      <c r="I17" s="113"/>
      <c r="K17" s="148"/>
      <c r="L17" s="149"/>
      <c r="M17" s="150"/>
      <c r="N17" s="107">
        <f t="shared" si="6"/>
        <v>0</v>
      </c>
      <c r="O17" s="107">
        <f t="shared" si="7"/>
        <v>0</v>
      </c>
      <c r="P17" s="107">
        <f t="shared" si="8"/>
        <v>0</v>
      </c>
      <c r="Q17" s="107">
        <f t="shared" si="9"/>
        <v>0</v>
      </c>
      <c r="R17" s="107">
        <f t="shared" si="10"/>
        <v>0</v>
      </c>
      <c r="S17" s="108" t="e">
        <f t="shared" si="11"/>
        <v>#DIV/0!</v>
      </c>
      <c r="T17" s="109"/>
    </row>
    <row r="18" spans="1:20" s="101" customFormat="1" ht="60" customHeight="1" x14ac:dyDescent="0.25">
      <c r="A18" s="115"/>
      <c r="B18" s="115"/>
      <c r="C18" s="88"/>
      <c r="D18" s="91"/>
      <c r="E18" s="88"/>
      <c r="F18" s="89"/>
      <c r="G18" s="102"/>
      <c r="H18" s="90"/>
      <c r="I18" s="113"/>
      <c r="L18" s="105"/>
      <c r="M18" s="106"/>
      <c r="N18" s="107">
        <f t="shared" si="6"/>
        <v>0</v>
      </c>
      <c r="O18" s="107">
        <f t="shared" si="7"/>
        <v>0</v>
      </c>
      <c r="P18" s="107">
        <f t="shared" si="8"/>
        <v>0</v>
      </c>
      <c r="Q18" s="107">
        <f t="shared" si="9"/>
        <v>0</v>
      </c>
      <c r="R18" s="107">
        <f t="shared" si="10"/>
        <v>0</v>
      </c>
      <c r="S18" s="108" t="e">
        <f t="shared" si="11"/>
        <v>#DIV/0!</v>
      </c>
      <c r="T18" s="109"/>
    </row>
    <row r="19" spans="1:20" s="160" customFormat="1" ht="60" customHeight="1" thickBot="1" x14ac:dyDescent="0.3">
      <c r="A19" s="115"/>
      <c r="B19" s="115"/>
      <c r="C19" s="88"/>
      <c r="D19" s="91"/>
      <c r="E19" s="88"/>
      <c r="F19" s="89"/>
      <c r="G19" s="102"/>
      <c r="H19" s="90"/>
      <c r="I19" s="113"/>
      <c r="J19" s="101"/>
      <c r="L19" s="161"/>
      <c r="M19" s="162"/>
      <c r="N19" s="163">
        <f t="shared" si="6"/>
        <v>0</v>
      </c>
      <c r="O19" s="163">
        <f t="shared" si="7"/>
        <v>0</v>
      </c>
      <c r="P19" s="163">
        <f t="shared" si="8"/>
        <v>0</v>
      </c>
      <c r="Q19" s="163">
        <f t="shared" si="9"/>
        <v>0</v>
      </c>
      <c r="R19" s="163">
        <f t="shared" si="10"/>
        <v>0</v>
      </c>
      <c r="S19" s="164" t="e">
        <f t="shared" si="11"/>
        <v>#DIV/0!</v>
      </c>
      <c r="T19" s="165"/>
    </row>
    <row r="20" spans="1:20" s="180" customFormat="1" ht="60" customHeight="1" thickTop="1" thickBot="1" x14ac:dyDescent="0.3">
      <c r="A20" s="213"/>
      <c r="B20" s="213"/>
      <c r="C20" s="214"/>
      <c r="D20" s="215"/>
      <c r="E20" s="214"/>
      <c r="F20" s="218"/>
      <c r="G20" s="307"/>
      <c r="H20" s="218"/>
      <c r="I20" s="308"/>
      <c r="L20" s="309"/>
      <c r="M20" s="310"/>
      <c r="N20" s="311">
        <f t="shared" si="6"/>
        <v>0</v>
      </c>
      <c r="O20" s="311">
        <f t="shared" si="7"/>
        <v>0</v>
      </c>
      <c r="P20" s="311">
        <f t="shared" si="8"/>
        <v>0</v>
      </c>
      <c r="Q20" s="311">
        <f t="shared" si="9"/>
        <v>0</v>
      </c>
      <c r="R20" s="311">
        <f t="shared" si="10"/>
        <v>0</v>
      </c>
      <c r="S20" s="312" t="e">
        <f t="shared" si="11"/>
        <v>#DIV/0!</v>
      </c>
      <c r="T20" s="313"/>
    </row>
    <row r="21" spans="1:20" s="314" customFormat="1" ht="60" customHeight="1" x14ac:dyDescent="0.25">
      <c r="A21" s="438"/>
      <c r="B21" s="438"/>
      <c r="C21" s="439"/>
      <c r="D21" s="440"/>
      <c r="E21" s="439"/>
      <c r="F21" s="441"/>
      <c r="G21" s="442"/>
      <c r="H21" s="441"/>
      <c r="I21" s="443"/>
      <c r="J21" s="444"/>
      <c r="L21" s="315"/>
      <c r="M21" s="316"/>
      <c r="N21" s="317">
        <f t="shared" si="6"/>
        <v>0</v>
      </c>
      <c r="O21" s="317">
        <f t="shared" si="7"/>
        <v>0</v>
      </c>
      <c r="P21" s="317">
        <f t="shared" si="8"/>
        <v>0</v>
      </c>
      <c r="Q21" s="317">
        <f t="shared" si="9"/>
        <v>0</v>
      </c>
      <c r="R21" s="317">
        <f t="shared" si="10"/>
        <v>0</v>
      </c>
      <c r="S21" s="318" t="e">
        <f t="shared" si="11"/>
        <v>#DIV/0!</v>
      </c>
      <c r="T21" s="319"/>
    </row>
    <row r="22" spans="1:20" s="101" customFormat="1" ht="60" customHeight="1" x14ac:dyDescent="0.25">
      <c r="A22" s="115"/>
      <c r="B22" s="115"/>
      <c r="C22" s="88"/>
      <c r="D22" s="91"/>
      <c r="E22" s="88"/>
      <c r="F22" s="90"/>
      <c r="G22" s="102"/>
      <c r="H22" s="90"/>
      <c r="I22" s="113"/>
      <c r="L22" s="105"/>
      <c r="M22" s="106"/>
      <c r="N22" s="107">
        <f t="shared" si="6"/>
        <v>0</v>
      </c>
      <c r="O22" s="107">
        <f t="shared" si="7"/>
        <v>0</v>
      </c>
      <c r="P22" s="107">
        <f t="shared" si="8"/>
        <v>0</v>
      </c>
      <c r="Q22" s="107">
        <f t="shared" si="9"/>
        <v>0</v>
      </c>
      <c r="R22" s="107">
        <f t="shared" si="10"/>
        <v>0</v>
      </c>
      <c r="S22" s="108" t="e">
        <f t="shared" si="11"/>
        <v>#DIV/0!</v>
      </c>
      <c r="T22" s="109"/>
    </row>
    <row r="23" spans="1:20" s="101" customFormat="1" ht="60" customHeight="1" x14ac:dyDescent="0.25">
      <c r="A23" s="115"/>
      <c r="B23" s="142"/>
      <c r="C23" s="143"/>
      <c r="D23" s="144"/>
      <c r="E23" s="143"/>
      <c r="F23" s="145"/>
      <c r="G23" s="102"/>
      <c r="H23" s="147"/>
      <c r="I23" s="113"/>
      <c r="L23" s="105"/>
      <c r="M23" s="106"/>
      <c r="N23" s="107">
        <f t="shared" si="6"/>
        <v>0</v>
      </c>
      <c r="O23" s="107">
        <f t="shared" si="7"/>
        <v>0</v>
      </c>
      <c r="P23" s="107">
        <f t="shared" si="8"/>
        <v>0</v>
      </c>
      <c r="Q23" s="107">
        <f t="shared" si="9"/>
        <v>0</v>
      </c>
      <c r="R23" s="107">
        <f t="shared" si="10"/>
        <v>0</v>
      </c>
      <c r="S23" s="108" t="e">
        <f t="shared" si="11"/>
        <v>#DIV/0!</v>
      </c>
      <c r="T23" s="109"/>
    </row>
    <row r="24" spans="1:20" s="220" customFormat="1" ht="60" customHeight="1" thickBot="1" x14ac:dyDescent="0.3">
      <c r="A24" s="212"/>
      <c r="B24" s="213"/>
      <c r="C24" s="214"/>
      <c r="D24" s="215"/>
      <c r="E24" s="214"/>
      <c r="F24" s="216"/>
      <c r="G24" s="217"/>
      <c r="H24" s="218"/>
      <c r="I24" s="219"/>
      <c r="L24" s="221"/>
      <c r="M24" s="222"/>
      <c r="N24" s="223">
        <f t="shared" si="6"/>
        <v>0</v>
      </c>
      <c r="O24" s="223">
        <f t="shared" si="7"/>
        <v>0</v>
      </c>
      <c r="P24" s="223">
        <f t="shared" si="8"/>
        <v>0</v>
      </c>
      <c r="Q24" s="223">
        <f t="shared" si="9"/>
        <v>0</v>
      </c>
      <c r="R24" s="223">
        <f t="shared" si="10"/>
        <v>0</v>
      </c>
      <c r="S24" s="224" t="e">
        <f t="shared" si="11"/>
        <v>#DIV/0!</v>
      </c>
      <c r="T24" s="225"/>
    </row>
    <row r="25" spans="1:20" s="240" customFormat="1" ht="60" customHeight="1" thickTop="1" x14ac:dyDescent="0.25">
      <c r="A25" s="260"/>
      <c r="B25" s="260"/>
      <c r="C25" s="293"/>
      <c r="D25" s="294"/>
      <c r="E25" s="293"/>
      <c r="F25" s="296"/>
      <c r="G25" s="264"/>
      <c r="H25" s="296"/>
      <c r="I25" s="306"/>
      <c r="J25" s="226"/>
      <c r="K25" s="226"/>
      <c r="L25" s="227"/>
      <c r="M25" s="228"/>
      <c r="N25" s="229">
        <f t="shared" si="6"/>
        <v>0</v>
      </c>
      <c r="O25" s="257">
        <f t="shared" si="7"/>
        <v>0</v>
      </c>
      <c r="P25" s="257">
        <f t="shared" si="8"/>
        <v>0</v>
      </c>
      <c r="Q25" s="257">
        <f t="shared" si="9"/>
        <v>0</v>
      </c>
      <c r="R25" s="257">
        <f t="shared" si="10"/>
        <v>0</v>
      </c>
      <c r="S25" s="258" t="e">
        <f t="shared" si="11"/>
        <v>#DIV/0!</v>
      </c>
      <c r="T25" s="259"/>
    </row>
    <row r="26" spans="1:20" s="220" customFormat="1" ht="60" customHeight="1" thickBot="1" x14ac:dyDescent="0.3">
      <c r="A26" s="212"/>
      <c r="B26" s="212"/>
      <c r="C26" s="241"/>
      <c r="D26" s="242"/>
      <c r="E26" s="241"/>
      <c r="F26" s="244"/>
      <c r="G26" s="217"/>
      <c r="H26" s="244"/>
      <c r="I26" s="219"/>
      <c r="L26" s="221"/>
      <c r="M26" s="222"/>
      <c r="N26" s="223">
        <f t="shared" si="6"/>
        <v>0</v>
      </c>
      <c r="O26" s="223">
        <f t="shared" si="7"/>
        <v>0</v>
      </c>
      <c r="P26" s="223">
        <f t="shared" si="8"/>
        <v>0</v>
      </c>
      <c r="Q26" s="223">
        <f t="shared" si="9"/>
        <v>0</v>
      </c>
      <c r="R26" s="223">
        <f t="shared" si="10"/>
        <v>0</v>
      </c>
      <c r="S26" s="224" t="e">
        <f t="shared" si="11"/>
        <v>#DIV/0!</v>
      </c>
      <c r="T26" s="225"/>
    </row>
    <row r="27" spans="1:20" s="406" customFormat="1" ht="60" customHeight="1" thickTop="1" x14ac:dyDescent="0.25">
      <c r="A27" s="449"/>
      <c r="B27" s="449"/>
      <c r="C27" s="241"/>
      <c r="D27" s="242"/>
      <c r="E27" s="241"/>
      <c r="F27" s="244"/>
      <c r="G27" s="217"/>
      <c r="H27" s="244"/>
      <c r="I27" s="219"/>
      <c r="J27" s="220"/>
      <c r="L27" s="407"/>
      <c r="M27" s="408"/>
      <c r="N27" s="409">
        <f t="shared" si="6"/>
        <v>0</v>
      </c>
      <c r="O27" s="409">
        <f t="shared" si="7"/>
        <v>0</v>
      </c>
      <c r="P27" s="409">
        <f t="shared" si="8"/>
        <v>0</v>
      </c>
      <c r="Q27" s="409">
        <f t="shared" si="9"/>
        <v>0</v>
      </c>
      <c r="R27" s="409">
        <f t="shared" si="10"/>
        <v>0</v>
      </c>
      <c r="S27" s="410" t="e">
        <f t="shared" si="11"/>
        <v>#DIV/0!</v>
      </c>
      <c r="T27" s="411"/>
    </row>
    <row r="28" spans="1:20" s="101" customFormat="1" ht="60" customHeight="1" x14ac:dyDescent="0.25">
      <c r="A28" s="115"/>
      <c r="B28" s="115"/>
      <c r="C28" s="88"/>
      <c r="D28" s="91"/>
      <c r="E28" s="88"/>
      <c r="F28" s="89"/>
      <c r="G28" s="102"/>
      <c r="H28" s="90"/>
      <c r="L28" s="105"/>
      <c r="M28" s="106"/>
      <c r="N28" s="107">
        <f t="shared" si="6"/>
        <v>0</v>
      </c>
      <c r="O28" s="107">
        <f t="shared" si="7"/>
        <v>0</v>
      </c>
      <c r="P28" s="107">
        <f t="shared" si="8"/>
        <v>0</v>
      </c>
      <c r="Q28" s="107">
        <f t="shared" si="9"/>
        <v>0</v>
      </c>
      <c r="R28" s="107">
        <f t="shared" si="10"/>
        <v>0</v>
      </c>
      <c r="S28" s="108" t="e">
        <f t="shared" si="11"/>
        <v>#DIV/0!</v>
      </c>
      <c r="T28" s="109"/>
    </row>
    <row r="29" spans="1:20" s="180" customFormat="1" ht="60" customHeight="1" x14ac:dyDescent="0.25">
      <c r="A29" s="213"/>
      <c r="B29" s="213"/>
      <c r="C29" s="214"/>
      <c r="D29" s="215"/>
      <c r="E29" s="214"/>
      <c r="F29" s="216"/>
      <c r="G29" s="307"/>
      <c r="H29" s="218"/>
      <c r="L29" s="309"/>
      <c r="M29" s="310"/>
      <c r="N29" s="311">
        <f t="shared" si="6"/>
        <v>0</v>
      </c>
      <c r="O29" s="311">
        <f t="shared" si="7"/>
        <v>0</v>
      </c>
      <c r="P29" s="311">
        <f t="shared" si="8"/>
        <v>0</v>
      </c>
      <c r="Q29" s="311">
        <f t="shared" si="9"/>
        <v>0</v>
      </c>
      <c r="R29" s="311">
        <f t="shared" si="10"/>
        <v>0</v>
      </c>
      <c r="S29" s="312" t="e">
        <f t="shared" si="11"/>
        <v>#DIV/0!</v>
      </c>
      <c r="T29" s="313"/>
    </row>
    <row r="30" spans="1:20" s="101" customFormat="1" ht="60" customHeight="1" x14ac:dyDescent="0.25">
      <c r="A30" s="115"/>
      <c r="B30" s="115"/>
      <c r="C30" s="88"/>
      <c r="D30" s="91"/>
      <c r="E30" s="88"/>
      <c r="F30" s="89"/>
      <c r="G30" s="102"/>
      <c r="H30" s="90"/>
      <c r="J30" s="445"/>
      <c r="K30" s="446"/>
      <c r="L30" s="447"/>
      <c r="M30" s="106"/>
      <c r="N30" s="107">
        <f t="shared" si="6"/>
        <v>0</v>
      </c>
      <c r="O30" s="107">
        <f t="shared" si="7"/>
        <v>0</v>
      </c>
      <c r="P30" s="107">
        <f t="shared" si="8"/>
        <v>0</v>
      </c>
      <c r="Q30" s="107">
        <f t="shared" si="9"/>
        <v>0</v>
      </c>
      <c r="R30" s="107">
        <f t="shared" si="10"/>
        <v>0</v>
      </c>
      <c r="S30" s="108" t="e">
        <f t="shared" si="11"/>
        <v>#DIV/0!</v>
      </c>
      <c r="T30" s="109"/>
    </row>
    <row r="31" spans="1:20" s="101" customFormat="1" ht="60" customHeight="1" x14ac:dyDescent="0.25">
      <c r="A31" s="115"/>
      <c r="B31" s="115"/>
      <c r="C31" s="88"/>
      <c r="D31" s="91"/>
      <c r="E31" s="88"/>
      <c r="F31" s="89"/>
      <c r="G31" s="102"/>
      <c r="H31" s="90"/>
      <c r="L31" s="105"/>
      <c r="M31" s="106"/>
      <c r="N31" s="107">
        <f t="shared" si="6"/>
        <v>0</v>
      </c>
      <c r="O31" s="107">
        <f t="shared" si="7"/>
        <v>0</v>
      </c>
      <c r="P31" s="107">
        <f t="shared" si="8"/>
        <v>0</v>
      </c>
      <c r="Q31" s="107">
        <f t="shared" si="9"/>
        <v>0</v>
      </c>
      <c r="R31" s="107">
        <f t="shared" si="10"/>
        <v>0</v>
      </c>
      <c r="S31" s="108" t="e">
        <f t="shared" si="11"/>
        <v>#DIV/0!</v>
      </c>
      <c r="T31" s="109"/>
    </row>
    <row r="32" spans="1:20" s="160" customFormat="1" ht="60" customHeight="1" thickBot="1" x14ac:dyDescent="0.3">
      <c r="A32" s="154"/>
      <c r="B32" s="154"/>
      <c r="C32" s="241"/>
      <c r="D32" s="242"/>
      <c r="E32" s="241"/>
      <c r="F32" s="243"/>
      <c r="G32" s="158"/>
      <c r="H32" s="244"/>
      <c r="L32" s="161"/>
      <c r="M32" s="162"/>
      <c r="N32" s="163">
        <f t="shared" si="6"/>
        <v>0</v>
      </c>
      <c r="O32" s="163">
        <f t="shared" si="7"/>
        <v>0</v>
      </c>
      <c r="P32" s="163">
        <f t="shared" si="8"/>
        <v>0</v>
      </c>
      <c r="Q32" s="163">
        <f t="shared" si="9"/>
        <v>0</v>
      </c>
      <c r="R32" s="163">
        <f t="shared" si="10"/>
        <v>0</v>
      </c>
      <c r="S32" s="164" t="e">
        <f t="shared" si="11"/>
        <v>#DIV/0!</v>
      </c>
      <c r="T32" s="165"/>
    </row>
    <row r="33" spans="1:20" s="240" customFormat="1" ht="60" customHeight="1" thickTop="1" thickBot="1" x14ac:dyDescent="0.3">
      <c r="A33" s="234"/>
      <c r="C33" s="235"/>
      <c r="D33" s="236"/>
      <c r="E33" s="235"/>
      <c r="F33" s="237"/>
      <c r="G33" s="238"/>
      <c r="H33" s="239"/>
      <c r="J33" s="340"/>
      <c r="L33" s="255"/>
      <c r="M33" s="256"/>
      <c r="N33" s="257">
        <f t="shared" si="6"/>
        <v>0</v>
      </c>
      <c r="O33" s="257">
        <f t="shared" si="7"/>
        <v>0</v>
      </c>
      <c r="P33" s="257">
        <f t="shared" si="8"/>
        <v>0</v>
      </c>
      <c r="Q33" s="257">
        <f t="shared" si="9"/>
        <v>0</v>
      </c>
      <c r="R33" s="257">
        <f t="shared" si="10"/>
        <v>0</v>
      </c>
      <c r="S33" s="258" t="e">
        <f t="shared" si="11"/>
        <v>#DIV/0!</v>
      </c>
      <c r="T33" s="259"/>
    </row>
    <row r="34" spans="1:20" s="101" customFormat="1" ht="60" customHeight="1" thickTop="1" x14ac:dyDescent="0.25">
      <c r="A34" s="115"/>
      <c r="C34" s="88"/>
      <c r="D34" s="91"/>
      <c r="E34" s="88"/>
      <c r="F34" s="89"/>
      <c r="G34" s="102"/>
      <c r="H34" s="90"/>
      <c r="L34" s="105"/>
      <c r="M34" s="106"/>
      <c r="N34" s="257">
        <f t="shared" ref="N34" si="12">SUM(K34:M34)</f>
        <v>0</v>
      </c>
      <c r="O34" s="257">
        <f t="shared" ref="O34" si="13">SUM(M34)/100*108</f>
        <v>0</v>
      </c>
      <c r="P34" s="257">
        <f t="shared" ref="P34" si="14">O34*0.2</f>
        <v>0</v>
      </c>
      <c r="Q34" s="257">
        <f t="shared" ref="Q34" si="15">SUM(O34:P34)</f>
        <v>0</v>
      </c>
      <c r="R34" s="257">
        <f t="shared" ref="R34" si="16">O34-N34</f>
        <v>0</v>
      </c>
      <c r="S34" s="258" t="e">
        <f t="shared" ref="S34" si="17">R34/N34</f>
        <v>#DIV/0!</v>
      </c>
      <c r="T34" s="259"/>
    </row>
    <row r="35" spans="1:20" s="160" customFormat="1" ht="60" customHeight="1" thickBot="1" x14ac:dyDescent="0.3">
      <c r="A35" s="154"/>
      <c r="C35" s="155"/>
      <c r="D35" s="156"/>
      <c r="E35" s="155"/>
      <c r="F35" s="157"/>
      <c r="G35" s="158"/>
      <c r="H35" s="159"/>
      <c r="L35" s="161"/>
      <c r="M35" s="162"/>
      <c r="N35" s="163">
        <f t="shared" si="6"/>
        <v>0</v>
      </c>
      <c r="O35" s="163">
        <f t="shared" si="7"/>
        <v>0</v>
      </c>
      <c r="P35" s="163">
        <f t="shared" si="8"/>
        <v>0</v>
      </c>
      <c r="Q35" s="163">
        <f t="shared" si="9"/>
        <v>0</v>
      </c>
      <c r="R35" s="163">
        <f t="shared" si="10"/>
        <v>0</v>
      </c>
      <c r="S35" s="164" t="e">
        <f t="shared" si="11"/>
        <v>#DIV/0!</v>
      </c>
      <c r="T35" s="165"/>
    </row>
    <row r="36" spans="1:20" s="240" customFormat="1" ht="60" customHeight="1" thickTop="1" x14ac:dyDescent="0.25">
      <c r="A36" s="234"/>
      <c r="C36" s="235"/>
      <c r="D36" s="236"/>
      <c r="E36" s="235"/>
      <c r="F36" s="237"/>
      <c r="G36" s="238"/>
      <c r="H36" s="239"/>
      <c r="L36" s="255"/>
      <c r="M36" s="256"/>
      <c r="N36" s="257">
        <f t="shared" si="6"/>
        <v>0</v>
      </c>
      <c r="O36" s="257">
        <f t="shared" si="7"/>
        <v>0</v>
      </c>
      <c r="P36" s="257">
        <f t="shared" si="8"/>
        <v>0</v>
      </c>
      <c r="Q36" s="257">
        <f t="shared" si="9"/>
        <v>0</v>
      </c>
      <c r="R36" s="257">
        <f t="shared" si="10"/>
        <v>0</v>
      </c>
      <c r="S36" s="258" t="e">
        <f t="shared" si="11"/>
        <v>#DIV/0!</v>
      </c>
      <c r="T36" s="259"/>
    </row>
    <row r="37" spans="1:20" s="101" customFormat="1" ht="60" customHeight="1" x14ac:dyDescent="0.25">
      <c r="A37" s="115"/>
      <c r="C37" s="88"/>
      <c r="D37" s="91"/>
      <c r="E37" s="88"/>
      <c r="F37" s="89"/>
      <c r="G37" s="102"/>
      <c r="H37" s="90"/>
      <c r="L37" s="105"/>
      <c r="M37" s="106"/>
      <c r="N37" s="107">
        <f t="shared" si="6"/>
        <v>0</v>
      </c>
      <c r="O37" s="107">
        <f t="shared" si="7"/>
        <v>0</v>
      </c>
      <c r="P37" s="107">
        <f t="shared" si="8"/>
        <v>0</v>
      </c>
      <c r="Q37" s="107">
        <f t="shared" si="9"/>
        <v>0</v>
      </c>
      <c r="R37" s="107">
        <f t="shared" si="10"/>
        <v>0</v>
      </c>
      <c r="S37" s="108" t="e">
        <f t="shared" si="11"/>
        <v>#DIV/0!</v>
      </c>
      <c r="T37" s="109"/>
    </row>
    <row r="38" spans="1:20" s="160" customFormat="1" ht="60" customHeight="1" thickBot="1" x14ac:dyDescent="0.3">
      <c r="A38" s="154"/>
      <c r="C38" s="155"/>
      <c r="D38" s="156"/>
      <c r="E38" s="155"/>
      <c r="F38" s="157"/>
      <c r="G38" s="158"/>
      <c r="H38" s="159"/>
      <c r="L38" s="161"/>
      <c r="M38" s="162"/>
      <c r="N38" s="163">
        <f t="shared" si="6"/>
        <v>0</v>
      </c>
      <c r="O38" s="163">
        <f t="shared" si="7"/>
        <v>0</v>
      </c>
      <c r="P38" s="163">
        <f t="shared" si="8"/>
        <v>0</v>
      </c>
      <c r="Q38" s="163">
        <f t="shared" si="9"/>
        <v>0</v>
      </c>
      <c r="R38" s="163">
        <f t="shared" si="10"/>
        <v>0</v>
      </c>
      <c r="S38" s="164" t="e">
        <f t="shared" si="11"/>
        <v>#DIV/0!</v>
      </c>
      <c r="T38" s="165"/>
    </row>
    <row r="39" spans="1:20" s="148" customFormat="1" ht="60" customHeight="1" thickTop="1" x14ac:dyDescent="0.25">
      <c r="A39" s="115"/>
      <c r="B39" s="101"/>
      <c r="C39" s="88"/>
      <c r="D39" s="91"/>
      <c r="E39" s="88"/>
      <c r="F39" s="89"/>
      <c r="G39" s="102"/>
      <c r="H39" s="90"/>
      <c r="I39" s="101"/>
      <c r="J39" s="101"/>
      <c r="K39" s="101"/>
      <c r="L39" s="105"/>
      <c r="M39" s="106"/>
      <c r="N39" s="107">
        <f t="shared" ref="N39" si="18">SUM(K39:M39)</f>
        <v>0</v>
      </c>
      <c r="O39" s="107">
        <f t="shared" ref="O39" si="19">SUM(M39)/100*108</f>
        <v>0</v>
      </c>
      <c r="P39" s="107">
        <f t="shared" ref="P39" si="20">O39*0.2</f>
        <v>0</v>
      </c>
      <c r="Q39" s="107">
        <f t="shared" ref="Q39" si="21">SUM(O39:P39)</f>
        <v>0</v>
      </c>
      <c r="R39" s="107">
        <f t="shared" ref="R39" si="22">O39-N39</f>
        <v>0</v>
      </c>
      <c r="S39" s="108" t="e">
        <f t="shared" ref="S39" si="23">R39/N39</f>
        <v>#DIV/0!</v>
      </c>
      <c r="T39" s="109"/>
    </row>
    <row r="40" spans="1:20" s="101" customFormat="1" ht="60" customHeight="1" x14ac:dyDescent="0.25">
      <c r="A40" s="115"/>
      <c r="C40" s="88"/>
      <c r="D40" s="91"/>
      <c r="E40" s="88"/>
      <c r="F40" s="89"/>
      <c r="G40" s="102"/>
      <c r="H40" s="90"/>
      <c r="L40" s="105"/>
      <c r="M40" s="106"/>
      <c r="N40" s="107">
        <f t="shared" si="6"/>
        <v>0</v>
      </c>
      <c r="O40" s="107">
        <f t="shared" si="7"/>
        <v>0</v>
      </c>
      <c r="P40" s="107">
        <f t="shared" si="8"/>
        <v>0</v>
      </c>
      <c r="Q40" s="107">
        <f t="shared" si="9"/>
        <v>0</v>
      </c>
      <c r="R40" s="107">
        <f t="shared" si="10"/>
        <v>0</v>
      </c>
      <c r="S40" s="108" t="e">
        <f t="shared" si="11"/>
        <v>#DIV/0!</v>
      </c>
      <c r="T40" s="109"/>
    </row>
    <row r="41" spans="1:20" s="220" customFormat="1" ht="60" customHeight="1" thickBot="1" x14ac:dyDescent="0.3">
      <c r="A41" s="212"/>
      <c r="C41" s="241"/>
      <c r="D41" s="242"/>
      <c r="E41" s="241"/>
      <c r="F41" s="243"/>
      <c r="G41" s="217"/>
      <c r="H41" s="244"/>
      <c r="L41" s="221"/>
      <c r="M41" s="222"/>
      <c r="N41" s="223">
        <f t="shared" si="6"/>
        <v>0</v>
      </c>
      <c r="O41" s="223">
        <f t="shared" si="7"/>
        <v>0</v>
      </c>
      <c r="P41" s="223">
        <f t="shared" si="8"/>
        <v>0</v>
      </c>
      <c r="Q41" s="223">
        <f t="shared" si="9"/>
        <v>0</v>
      </c>
      <c r="R41" s="223">
        <f t="shared" si="10"/>
        <v>0</v>
      </c>
      <c r="S41" s="224" t="e">
        <f t="shared" si="11"/>
        <v>#DIV/0!</v>
      </c>
      <c r="T41" s="225"/>
    </row>
    <row r="42" spans="1:20" s="226" customFormat="1" ht="60" customHeight="1" thickTop="1" x14ac:dyDescent="0.25">
      <c r="A42" s="260"/>
      <c r="C42" s="261"/>
      <c r="D42" s="262"/>
      <c r="E42" s="261"/>
      <c r="F42" s="263"/>
      <c r="G42" s="264"/>
      <c r="L42" s="227"/>
      <c r="M42" s="228"/>
      <c r="N42" s="229">
        <f t="shared" si="6"/>
        <v>0</v>
      </c>
      <c r="O42" s="229">
        <f t="shared" si="7"/>
        <v>0</v>
      </c>
      <c r="P42" s="229">
        <f t="shared" si="8"/>
        <v>0</v>
      </c>
      <c r="Q42" s="229">
        <f t="shared" si="9"/>
        <v>0</v>
      </c>
      <c r="R42" s="229">
        <f t="shared" si="10"/>
        <v>0</v>
      </c>
      <c r="S42" s="230" t="e">
        <f t="shared" si="11"/>
        <v>#DIV/0!</v>
      </c>
      <c r="T42" s="231"/>
    </row>
    <row r="43" spans="1:20" s="101" customFormat="1" ht="60" customHeight="1" x14ac:dyDescent="0.25">
      <c r="A43" s="115"/>
      <c r="C43" s="88"/>
      <c r="D43" s="91"/>
      <c r="E43" s="88"/>
      <c r="F43" s="89"/>
      <c r="G43" s="102"/>
      <c r="H43" s="90"/>
      <c r="L43" s="105"/>
      <c r="M43" s="106"/>
      <c r="N43" s="107">
        <f t="shared" si="6"/>
        <v>0</v>
      </c>
      <c r="O43" s="107">
        <f t="shared" si="7"/>
        <v>0</v>
      </c>
      <c r="P43" s="107">
        <f t="shared" si="8"/>
        <v>0</v>
      </c>
      <c r="Q43" s="107">
        <f t="shared" si="9"/>
        <v>0</v>
      </c>
      <c r="R43" s="107">
        <f t="shared" si="10"/>
        <v>0</v>
      </c>
      <c r="S43" s="108" t="e">
        <f t="shared" si="11"/>
        <v>#DIV/0!</v>
      </c>
      <c r="T43" s="109"/>
    </row>
    <row r="44" spans="1:20" s="160" customFormat="1" ht="60" customHeight="1" thickBot="1" x14ac:dyDescent="0.3">
      <c r="A44" s="154"/>
      <c r="C44" s="155"/>
      <c r="D44" s="156"/>
      <c r="E44" s="155"/>
      <c r="F44" s="157"/>
      <c r="G44" s="158"/>
      <c r="H44" s="159"/>
      <c r="M44" s="162"/>
      <c r="N44" s="163">
        <f t="shared" si="6"/>
        <v>0</v>
      </c>
      <c r="O44" s="163">
        <f t="shared" si="7"/>
        <v>0</v>
      </c>
      <c r="P44" s="163">
        <f t="shared" si="8"/>
        <v>0</v>
      </c>
      <c r="Q44" s="163">
        <f t="shared" si="9"/>
        <v>0</v>
      </c>
      <c r="R44" s="163">
        <f t="shared" si="10"/>
        <v>0</v>
      </c>
      <c r="S44" s="164" t="e">
        <f t="shared" si="11"/>
        <v>#DIV/0!</v>
      </c>
      <c r="T44" s="165"/>
    </row>
    <row r="45" spans="1:20" s="148" customFormat="1" ht="60" customHeight="1" thickTop="1" x14ac:dyDescent="0.25">
      <c r="A45" s="142"/>
      <c r="C45" s="265"/>
      <c r="D45" s="266"/>
      <c r="E45" s="265"/>
      <c r="F45" s="267"/>
      <c r="G45" s="146"/>
      <c r="L45" s="149"/>
      <c r="M45" s="150"/>
      <c r="N45" s="151">
        <f t="shared" si="6"/>
        <v>0</v>
      </c>
      <c r="O45" s="151">
        <f t="shared" si="7"/>
        <v>0</v>
      </c>
      <c r="P45" s="151">
        <f t="shared" si="8"/>
        <v>0</v>
      </c>
      <c r="Q45" s="151">
        <f t="shared" si="9"/>
        <v>0</v>
      </c>
      <c r="R45" s="151">
        <f t="shared" si="10"/>
        <v>0</v>
      </c>
      <c r="S45" s="152" t="e">
        <f t="shared" si="11"/>
        <v>#DIV/0!</v>
      </c>
      <c r="T45" s="153"/>
    </row>
    <row r="46" spans="1:20" s="101" customFormat="1" ht="60" customHeight="1" x14ac:dyDescent="0.25">
      <c r="A46" s="115"/>
      <c r="C46" s="88"/>
      <c r="D46" s="91"/>
      <c r="E46" s="88"/>
      <c r="F46" s="89"/>
      <c r="G46" s="102"/>
      <c r="H46" s="90"/>
      <c r="L46" s="105"/>
      <c r="M46" s="106"/>
      <c r="N46" s="107">
        <f t="shared" si="6"/>
        <v>0</v>
      </c>
      <c r="O46" s="107">
        <f t="shared" si="7"/>
        <v>0</v>
      </c>
      <c r="P46" s="107">
        <f t="shared" si="8"/>
        <v>0</v>
      </c>
      <c r="Q46" s="107">
        <f t="shared" si="9"/>
        <v>0</v>
      </c>
      <c r="R46" s="107">
        <f t="shared" si="10"/>
        <v>0</v>
      </c>
      <c r="S46" s="108" t="e">
        <f t="shared" si="11"/>
        <v>#DIV/0!</v>
      </c>
      <c r="T46" s="109"/>
    </row>
    <row r="47" spans="1:20" s="101" customFormat="1" ht="60" customHeight="1" x14ac:dyDescent="0.25">
      <c r="A47" s="115"/>
      <c r="C47" s="111"/>
      <c r="D47" s="114"/>
      <c r="E47" s="111"/>
      <c r="F47" s="103"/>
      <c r="G47" s="102"/>
      <c r="L47" s="105"/>
      <c r="M47" s="106"/>
      <c r="N47" s="107">
        <f t="shared" si="6"/>
        <v>0</v>
      </c>
      <c r="O47" s="107">
        <f t="shared" si="7"/>
        <v>0</v>
      </c>
      <c r="P47" s="107">
        <f t="shared" si="8"/>
        <v>0</v>
      </c>
      <c r="Q47" s="107">
        <f t="shared" si="9"/>
        <v>0</v>
      </c>
      <c r="R47" s="107">
        <f t="shared" si="10"/>
        <v>0</v>
      </c>
      <c r="S47" s="108" t="e">
        <f t="shared" si="11"/>
        <v>#DIV/0!</v>
      </c>
      <c r="T47" s="109"/>
    </row>
    <row r="48" spans="1:20" s="101" customFormat="1" ht="60" customHeight="1" x14ac:dyDescent="0.25">
      <c r="A48" s="115"/>
      <c r="C48" s="111"/>
      <c r="D48" s="114"/>
      <c r="E48" s="111"/>
      <c r="F48" s="103"/>
      <c r="G48" s="102"/>
      <c r="L48" s="105"/>
      <c r="M48" s="106"/>
      <c r="N48" s="107">
        <f t="shared" si="6"/>
        <v>0</v>
      </c>
      <c r="O48" s="107">
        <f t="shared" si="7"/>
        <v>0</v>
      </c>
      <c r="P48" s="107">
        <f t="shared" si="8"/>
        <v>0</v>
      </c>
      <c r="Q48" s="107">
        <f t="shared" si="9"/>
        <v>0</v>
      </c>
      <c r="R48" s="107">
        <f t="shared" si="10"/>
        <v>0</v>
      </c>
      <c r="S48" s="108" t="e">
        <f t="shared" si="11"/>
        <v>#DIV/0!</v>
      </c>
      <c r="T48" s="109"/>
    </row>
    <row r="49" spans="1:20" s="101" customFormat="1" ht="60" customHeight="1" x14ac:dyDescent="0.25">
      <c r="A49" s="115"/>
      <c r="C49" s="111"/>
      <c r="D49" s="114"/>
      <c r="E49" s="111"/>
      <c r="F49" s="103"/>
      <c r="G49" s="102"/>
      <c r="M49" s="106"/>
      <c r="N49" s="107">
        <f t="shared" si="6"/>
        <v>0</v>
      </c>
      <c r="O49" s="107">
        <f t="shared" si="7"/>
        <v>0</v>
      </c>
      <c r="P49" s="107">
        <f t="shared" si="8"/>
        <v>0</v>
      </c>
      <c r="Q49" s="107">
        <f t="shared" si="9"/>
        <v>0</v>
      </c>
      <c r="R49" s="107">
        <f t="shared" si="10"/>
        <v>0</v>
      </c>
      <c r="S49" s="108" t="e">
        <f t="shared" si="11"/>
        <v>#DIV/0!</v>
      </c>
      <c r="T49" s="109"/>
    </row>
    <row r="50" spans="1:20" s="101" customFormat="1" ht="60" customHeight="1" x14ac:dyDescent="0.25">
      <c r="A50" s="115"/>
      <c r="C50" s="111"/>
      <c r="D50" s="114"/>
      <c r="E50" s="111"/>
      <c r="F50" s="103"/>
      <c r="G50" s="102"/>
      <c r="M50" s="106"/>
      <c r="N50" s="107">
        <f t="shared" si="6"/>
        <v>0</v>
      </c>
      <c r="O50" s="107">
        <f t="shared" si="7"/>
        <v>0</v>
      </c>
      <c r="P50" s="107">
        <f t="shared" si="8"/>
        <v>0</v>
      </c>
      <c r="Q50" s="107">
        <f t="shared" si="9"/>
        <v>0</v>
      </c>
      <c r="R50" s="107">
        <f t="shared" si="10"/>
        <v>0</v>
      </c>
      <c r="S50" s="108" t="e">
        <f t="shared" si="11"/>
        <v>#DIV/0!</v>
      </c>
      <c r="T50" s="109"/>
    </row>
    <row r="51" spans="1:20" s="101" customFormat="1" ht="60" customHeight="1" x14ac:dyDescent="0.25">
      <c r="A51" s="115"/>
      <c r="C51" s="111"/>
      <c r="D51" s="114"/>
      <c r="E51" s="111"/>
      <c r="F51" s="103"/>
      <c r="G51" s="102"/>
      <c r="M51" s="106"/>
      <c r="N51" s="107">
        <f t="shared" si="6"/>
        <v>0</v>
      </c>
      <c r="O51" s="107">
        <f t="shared" si="7"/>
        <v>0</v>
      </c>
      <c r="P51" s="107">
        <f t="shared" si="8"/>
        <v>0</v>
      </c>
      <c r="Q51" s="107">
        <f t="shared" si="9"/>
        <v>0</v>
      </c>
      <c r="R51" s="107">
        <f t="shared" si="10"/>
        <v>0</v>
      </c>
      <c r="S51" s="108" t="e">
        <f t="shared" si="11"/>
        <v>#DIV/0!</v>
      </c>
      <c r="T51" s="109"/>
    </row>
    <row r="52" spans="1:20" s="101" customFormat="1" ht="60" customHeight="1" x14ac:dyDescent="0.25">
      <c r="C52" s="102"/>
      <c r="D52" s="102"/>
      <c r="E52" s="102"/>
      <c r="F52" s="103"/>
      <c r="M52" s="106"/>
      <c r="N52" s="107">
        <f t="shared" si="6"/>
        <v>0</v>
      </c>
      <c r="O52" s="107">
        <f t="shared" si="7"/>
        <v>0</v>
      </c>
      <c r="P52" s="107">
        <f t="shared" si="8"/>
        <v>0</v>
      </c>
      <c r="Q52" s="107">
        <f t="shared" si="9"/>
        <v>0</v>
      </c>
      <c r="R52" s="107">
        <f t="shared" si="10"/>
        <v>0</v>
      </c>
      <c r="S52" s="108" t="e">
        <f t="shared" si="11"/>
        <v>#DIV/0!</v>
      </c>
      <c r="T52" s="109"/>
    </row>
    <row r="53" spans="1:20" s="101" customFormat="1" ht="60" customHeight="1" x14ac:dyDescent="0.25">
      <c r="A53" s="115"/>
      <c r="C53" s="111"/>
      <c r="D53" s="114"/>
      <c r="E53" s="111"/>
      <c r="F53" s="103"/>
      <c r="G53" s="102"/>
      <c r="M53" s="106"/>
      <c r="N53" s="107">
        <f t="shared" si="6"/>
        <v>0</v>
      </c>
      <c r="O53" s="107">
        <f t="shared" si="7"/>
        <v>0</v>
      </c>
      <c r="P53" s="107">
        <f t="shared" si="8"/>
        <v>0</v>
      </c>
      <c r="Q53" s="107">
        <f t="shared" si="9"/>
        <v>0</v>
      </c>
      <c r="R53" s="107">
        <f t="shared" si="10"/>
        <v>0</v>
      </c>
      <c r="S53" s="108" t="e">
        <f t="shared" si="11"/>
        <v>#DIV/0!</v>
      </c>
      <c r="T53" s="109"/>
    </row>
    <row r="54" spans="1:20" s="101" customFormat="1" ht="60" customHeight="1" x14ac:dyDescent="0.25">
      <c r="A54" s="115"/>
      <c r="C54" s="111"/>
      <c r="D54" s="114"/>
      <c r="E54" s="111"/>
      <c r="F54" s="103"/>
      <c r="J54" s="103"/>
      <c r="M54" s="106"/>
      <c r="N54" s="107">
        <f t="shared" si="6"/>
        <v>0</v>
      </c>
      <c r="O54" s="107">
        <f t="shared" si="7"/>
        <v>0</v>
      </c>
      <c r="P54" s="107">
        <f t="shared" si="8"/>
        <v>0</v>
      </c>
      <c r="Q54" s="107">
        <f t="shared" si="9"/>
        <v>0</v>
      </c>
      <c r="R54" s="107">
        <f t="shared" si="10"/>
        <v>0</v>
      </c>
      <c r="S54" s="108" t="e">
        <f t="shared" si="11"/>
        <v>#DIV/0!</v>
      </c>
      <c r="T54" s="109"/>
    </row>
    <row r="55" spans="1:20" s="101" customFormat="1" ht="60" customHeight="1" x14ac:dyDescent="0.25">
      <c r="A55" s="115"/>
      <c r="C55" s="111"/>
      <c r="D55" s="114"/>
      <c r="E55" s="111"/>
      <c r="F55" s="103"/>
      <c r="G55" s="102"/>
      <c r="M55" s="106"/>
      <c r="N55" s="107">
        <f t="shared" si="6"/>
        <v>0</v>
      </c>
      <c r="O55" s="107">
        <f t="shared" si="7"/>
        <v>0</v>
      </c>
      <c r="P55" s="107">
        <f t="shared" si="8"/>
        <v>0</v>
      </c>
      <c r="Q55" s="107">
        <f t="shared" si="9"/>
        <v>0</v>
      </c>
      <c r="R55" s="107">
        <f t="shared" si="10"/>
        <v>0</v>
      </c>
      <c r="S55" s="108" t="e">
        <f t="shared" si="11"/>
        <v>#DIV/0!</v>
      </c>
      <c r="T55" s="109"/>
    </row>
    <row r="56" spans="1:20" s="101" customFormat="1" ht="60" customHeight="1" x14ac:dyDescent="0.25">
      <c r="A56" s="115"/>
      <c r="C56" s="111"/>
      <c r="D56" s="114"/>
      <c r="E56" s="111"/>
      <c r="F56" s="103"/>
      <c r="J56" s="103"/>
      <c r="M56" s="106"/>
      <c r="N56" s="107">
        <f t="shared" si="6"/>
        <v>0</v>
      </c>
      <c r="O56" s="107">
        <f t="shared" si="7"/>
        <v>0</v>
      </c>
      <c r="P56" s="107">
        <f t="shared" si="8"/>
        <v>0</v>
      </c>
      <c r="Q56" s="107">
        <f t="shared" si="9"/>
        <v>0</v>
      </c>
      <c r="R56" s="107">
        <f t="shared" si="10"/>
        <v>0</v>
      </c>
      <c r="S56" s="108" t="e">
        <f t="shared" si="11"/>
        <v>#DIV/0!</v>
      </c>
      <c r="T56" s="109"/>
    </row>
    <row r="57" spans="1:20" s="101" customFormat="1" ht="60" customHeight="1" x14ac:dyDescent="0.25">
      <c r="A57" s="115"/>
      <c r="C57" s="111"/>
      <c r="D57" s="114"/>
      <c r="E57" s="111"/>
      <c r="F57" s="103"/>
      <c r="J57" s="103"/>
      <c r="M57" s="106"/>
      <c r="N57" s="107">
        <f t="shared" si="6"/>
        <v>0</v>
      </c>
      <c r="O57" s="107">
        <f t="shared" si="7"/>
        <v>0</v>
      </c>
      <c r="P57" s="107">
        <f t="shared" si="8"/>
        <v>0</v>
      </c>
      <c r="Q57" s="107">
        <f t="shared" si="9"/>
        <v>0</v>
      </c>
      <c r="R57" s="107">
        <f t="shared" si="10"/>
        <v>0</v>
      </c>
      <c r="S57" s="108" t="e">
        <f t="shared" si="11"/>
        <v>#DIV/0!</v>
      </c>
      <c r="T57" s="109"/>
    </row>
    <row r="58" spans="1:20" s="101" customFormat="1" ht="60" customHeight="1" x14ac:dyDescent="0.25">
      <c r="A58" s="115"/>
      <c r="C58" s="111"/>
      <c r="D58" s="114"/>
      <c r="E58" s="111"/>
      <c r="F58" s="103"/>
      <c r="J58" s="103"/>
      <c r="M58" s="106"/>
      <c r="N58" s="107">
        <f t="shared" si="6"/>
        <v>0</v>
      </c>
      <c r="O58" s="107">
        <f t="shared" si="7"/>
        <v>0</v>
      </c>
      <c r="P58" s="107">
        <f t="shared" si="8"/>
        <v>0</v>
      </c>
      <c r="Q58" s="107">
        <f t="shared" si="9"/>
        <v>0</v>
      </c>
      <c r="R58" s="107">
        <f t="shared" si="10"/>
        <v>0</v>
      </c>
      <c r="S58" s="108" t="e">
        <f t="shared" si="11"/>
        <v>#DIV/0!</v>
      </c>
      <c r="T58" s="109"/>
    </row>
    <row r="59" spans="1:20" s="101" customFormat="1" ht="60" customHeight="1" x14ac:dyDescent="0.25">
      <c r="C59" s="102"/>
      <c r="D59" s="102"/>
      <c r="E59" s="102"/>
      <c r="F59" s="103"/>
      <c r="G59" s="102"/>
      <c r="M59" s="106"/>
      <c r="N59" s="107">
        <f t="shared" si="6"/>
        <v>0</v>
      </c>
      <c r="O59" s="107">
        <f t="shared" si="7"/>
        <v>0</v>
      </c>
      <c r="P59" s="107">
        <f t="shared" si="8"/>
        <v>0</v>
      </c>
      <c r="Q59" s="107">
        <f t="shared" si="9"/>
        <v>0</v>
      </c>
      <c r="R59" s="107">
        <f t="shared" si="10"/>
        <v>0</v>
      </c>
      <c r="S59" s="108" t="e">
        <f t="shared" si="11"/>
        <v>#DIV/0!</v>
      </c>
      <c r="T59" s="109"/>
    </row>
    <row r="60" spans="1:20" s="101" customFormat="1" ht="60" customHeight="1" x14ac:dyDescent="0.25">
      <c r="A60" s="115"/>
      <c r="C60" s="111"/>
      <c r="D60" s="114"/>
      <c r="E60" s="111"/>
      <c r="F60" s="103"/>
      <c r="G60" s="102"/>
      <c r="M60" s="107"/>
      <c r="N60" s="107">
        <f t="shared" si="6"/>
        <v>0</v>
      </c>
      <c r="O60" s="107">
        <f t="shared" si="7"/>
        <v>0</v>
      </c>
      <c r="P60" s="107">
        <f t="shared" si="8"/>
        <v>0</v>
      </c>
      <c r="Q60" s="107">
        <f t="shared" si="9"/>
        <v>0</v>
      </c>
      <c r="R60" s="107">
        <f t="shared" si="10"/>
        <v>0</v>
      </c>
      <c r="S60" s="108" t="e">
        <f t="shared" si="11"/>
        <v>#DIV/0!</v>
      </c>
      <c r="T60" s="109"/>
    </row>
    <row r="61" spans="1:20" s="101" customFormat="1" ht="60" customHeight="1" x14ac:dyDescent="0.25">
      <c r="A61" s="115"/>
      <c r="C61" s="111"/>
      <c r="D61" s="114"/>
      <c r="E61" s="111"/>
      <c r="F61" s="103"/>
      <c r="J61" s="103"/>
      <c r="M61" s="106"/>
      <c r="N61" s="107">
        <f t="shared" si="6"/>
        <v>0</v>
      </c>
      <c r="O61" s="107">
        <f t="shared" si="7"/>
        <v>0</v>
      </c>
      <c r="P61" s="107">
        <f t="shared" si="8"/>
        <v>0</v>
      </c>
      <c r="Q61" s="107">
        <f t="shared" si="9"/>
        <v>0</v>
      </c>
      <c r="R61" s="107">
        <f t="shared" si="10"/>
        <v>0</v>
      </c>
      <c r="S61" s="108" t="e">
        <f t="shared" si="11"/>
        <v>#DIV/0!</v>
      </c>
      <c r="T61" s="109"/>
    </row>
    <row r="62" spans="1:20" s="101" customFormat="1" ht="60" customHeight="1" x14ac:dyDescent="0.25">
      <c r="A62" s="115"/>
      <c r="C62" s="111"/>
      <c r="D62" s="114"/>
      <c r="E62" s="111"/>
      <c r="F62" s="103"/>
      <c r="J62" s="103"/>
      <c r="M62" s="107"/>
      <c r="N62" s="107">
        <f t="shared" si="6"/>
        <v>0</v>
      </c>
      <c r="O62" s="107">
        <f t="shared" si="7"/>
        <v>0</v>
      </c>
      <c r="P62" s="107">
        <f t="shared" si="8"/>
        <v>0</v>
      </c>
      <c r="Q62" s="107">
        <f t="shared" si="9"/>
        <v>0</v>
      </c>
      <c r="R62" s="107">
        <f t="shared" si="10"/>
        <v>0</v>
      </c>
      <c r="S62" s="108" t="e">
        <f t="shared" si="11"/>
        <v>#DIV/0!</v>
      </c>
      <c r="T62" s="109"/>
    </row>
    <row r="63" spans="1:20" s="101" customFormat="1" ht="60" customHeight="1" x14ac:dyDescent="0.25">
      <c r="A63" s="115"/>
      <c r="C63" s="111"/>
      <c r="D63" s="114"/>
      <c r="E63" s="111"/>
      <c r="F63" s="103"/>
      <c r="G63" s="102"/>
      <c r="M63" s="107"/>
      <c r="N63" s="107">
        <f t="shared" si="6"/>
        <v>0</v>
      </c>
      <c r="O63" s="107">
        <f t="shared" si="7"/>
        <v>0</v>
      </c>
      <c r="P63" s="107">
        <f t="shared" si="8"/>
        <v>0</v>
      </c>
      <c r="Q63" s="107">
        <f t="shared" si="9"/>
        <v>0</v>
      </c>
      <c r="R63" s="107">
        <f t="shared" si="10"/>
        <v>0</v>
      </c>
      <c r="S63" s="108" t="e">
        <f t="shared" si="11"/>
        <v>#DIV/0!</v>
      </c>
      <c r="T63" s="109">
        <f t="shared" ref="T63:T70" si="24">H63</f>
        <v>0</v>
      </c>
    </row>
    <row r="64" spans="1:20" s="101" customFormat="1" ht="60" customHeight="1" x14ac:dyDescent="0.25">
      <c r="A64" s="115"/>
      <c r="C64" s="111"/>
      <c r="D64" s="114"/>
      <c r="E64" s="111"/>
      <c r="F64" s="103"/>
      <c r="J64" s="103"/>
      <c r="M64" s="107"/>
      <c r="N64" s="107">
        <f t="shared" si="6"/>
        <v>0</v>
      </c>
      <c r="O64" s="107">
        <f t="shared" si="7"/>
        <v>0</v>
      </c>
      <c r="P64" s="107">
        <f t="shared" si="8"/>
        <v>0</v>
      </c>
      <c r="Q64" s="107">
        <f t="shared" si="9"/>
        <v>0</v>
      </c>
      <c r="R64" s="107">
        <f t="shared" si="10"/>
        <v>0</v>
      </c>
      <c r="S64" s="108" t="e">
        <f t="shared" si="11"/>
        <v>#DIV/0!</v>
      </c>
      <c r="T64" s="109">
        <f t="shared" si="24"/>
        <v>0</v>
      </c>
    </row>
    <row r="65" spans="1:20" s="101" customFormat="1" ht="60" customHeight="1" x14ac:dyDescent="0.25">
      <c r="A65" s="115"/>
      <c r="C65" s="111"/>
      <c r="D65" s="114"/>
      <c r="E65" s="111"/>
      <c r="F65" s="103"/>
      <c r="G65" s="102"/>
      <c r="M65" s="107"/>
      <c r="N65" s="107">
        <f t="shared" si="6"/>
        <v>0</v>
      </c>
      <c r="O65" s="107">
        <f t="shared" si="7"/>
        <v>0</v>
      </c>
      <c r="P65" s="107">
        <f t="shared" si="8"/>
        <v>0</v>
      </c>
      <c r="Q65" s="107">
        <f t="shared" si="9"/>
        <v>0</v>
      </c>
      <c r="R65" s="107">
        <f t="shared" si="10"/>
        <v>0</v>
      </c>
      <c r="S65" s="108" t="e">
        <f t="shared" si="11"/>
        <v>#DIV/0!</v>
      </c>
      <c r="T65" s="109">
        <f t="shared" si="24"/>
        <v>0</v>
      </c>
    </row>
    <row r="66" spans="1:20" s="101" customFormat="1" ht="60" customHeight="1" x14ac:dyDescent="0.25">
      <c r="A66" s="115"/>
      <c r="C66" s="111"/>
      <c r="D66" s="114"/>
      <c r="E66" s="111"/>
      <c r="F66" s="103"/>
      <c r="J66" s="103"/>
      <c r="M66" s="107"/>
      <c r="N66" s="107">
        <f t="shared" si="6"/>
        <v>0</v>
      </c>
      <c r="O66" s="107">
        <f t="shared" si="7"/>
        <v>0</v>
      </c>
      <c r="P66" s="107">
        <f t="shared" si="8"/>
        <v>0</v>
      </c>
      <c r="Q66" s="107">
        <f t="shared" si="9"/>
        <v>0</v>
      </c>
      <c r="R66" s="107">
        <f t="shared" si="10"/>
        <v>0</v>
      </c>
      <c r="S66" s="108" t="e">
        <f t="shared" si="11"/>
        <v>#DIV/0!</v>
      </c>
      <c r="T66" s="109">
        <f t="shared" si="24"/>
        <v>0</v>
      </c>
    </row>
    <row r="67" spans="1:20" s="101" customFormat="1" ht="60" customHeight="1" x14ac:dyDescent="0.25">
      <c r="A67" s="115"/>
      <c r="C67" s="111"/>
      <c r="D67" s="114"/>
      <c r="E67" s="111"/>
      <c r="F67" s="103"/>
      <c r="G67" s="102"/>
      <c r="M67" s="107"/>
      <c r="N67" s="107">
        <f t="shared" si="6"/>
        <v>0</v>
      </c>
      <c r="O67" s="107">
        <f t="shared" si="7"/>
        <v>0</v>
      </c>
      <c r="P67" s="107">
        <f t="shared" si="8"/>
        <v>0</v>
      </c>
      <c r="Q67" s="107">
        <f t="shared" si="9"/>
        <v>0</v>
      </c>
      <c r="R67" s="107">
        <f t="shared" si="10"/>
        <v>0</v>
      </c>
      <c r="S67" s="108" t="e">
        <f t="shared" si="11"/>
        <v>#DIV/0!</v>
      </c>
      <c r="T67" s="109">
        <f t="shared" si="24"/>
        <v>0</v>
      </c>
    </row>
    <row r="68" spans="1:20" s="101" customFormat="1" ht="60" customHeight="1" x14ac:dyDescent="0.25">
      <c r="A68" s="115"/>
      <c r="C68" s="111"/>
      <c r="D68" s="114"/>
      <c r="E68" s="111"/>
      <c r="F68" s="103"/>
      <c r="M68" s="107"/>
      <c r="N68" s="107">
        <f t="shared" si="6"/>
        <v>0</v>
      </c>
      <c r="O68" s="107">
        <f t="shared" si="7"/>
        <v>0</v>
      </c>
      <c r="P68" s="107">
        <f t="shared" si="8"/>
        <v>0</v>
      </c>
      <c r="Q68" s="107">
        <f t="shared" si="9"/>
        <v>0</v>
      </c>
      <c r="R68" s="107">
        <f t="shared" si="10"/>
        <v>0</v>
      </c>
      <c r="S68" s="108" t="e">
        <f t="shared" si="11"/>
        <v>#DIV/0!</v>
      </c>
      <c r="T68" s="109">
        <f t="shared" si="24"/>
        <v>0</v>
      </c>
    </row>
    <row r="69" spans="1:20" s="101" customFormat="1" ht="60" customHeight="1" x14ac:dyDescent="0.25">
      <c r="A69" s="115"/>
      <c r="C69" s="111"/>
      <c r="D69" s="114"/>
      <c r="E69" s="111"/>
      <c r="F69" s="103"/>
      <c r="M69" s="107"/>
      <c r="N69" s="107">
        <f t="shared" si="6"/>
        <v>0</v>
      </c>
      <c r="O69" s="107">
        <f t="shared" si="7"/>
        <v>0</v>
      </c>
      <c r="P69" s="107">
        <f t="shared" si="8"/>
        <v>0</v>
      </c>
      <c r="Q69" s="107">
        <f t="shared" si="9"/>
        <v>0</v>
      </c>
      <c r="R69" s="107">
        <f t="shared" si="10"/>
        <v>0</v>
      </c>
      <c r="S69" s="108" t="e">
        <f t="shared" si="11"/>
        <v>#DIV/0!</v>
      </c>
      <c r="T69" s="109">
        <f t="shared" si="24"/>
        <v>0</v>
      </c>
    </row>
    <row r="70" spans="1:20" s="101" customFormat="1" ht="60" customHeight="1" x14ac:dyDescent="0.25">
      <c r="A70" s="115"/>
      <c r="C70" s="111"/>
      <c r="D70" s="114"/>
      <c r="E70" s="111"/>
      <c r="F70" s="103"/>
      <c r="M70" s="107"/>
      <c r="N70" s="107">
        <f t="shared" si="6"/>
        <v>0</v>
      </c>
      <c r="O70" s="107">
        <f t="shared" si="7"/>
        <v>0</v>
      </c>
      <c r="P70" s="107">
        <f t="shared" si="8"/>
        <v>0</v>
      </c>
      <c r="Q70" s="107">
        <f t="shared" si="9"/>
        <v>0</v>
      </c>
      <c r="R70" s="107">
        <f t="shared" si="10"/>
        <v>0</v>
      </c>
      <c r="S70" s="108" t="e">
        <f t="shared" si="11"/>
        <v>#DIV/0!</v>
      </c>
      <c r="T70" s="109">
        <f t="shared" si="24"/>
        <v>0</v>
      </c>
    </row>
    <row r="71" spans="1:20" s="101" customFormat="1" ht="60" customHeight="1" x14ac:dyDescent="0.25">
      <c r="A71" s="115"/>
      <c r="C71" s="111"/>
      <c r="D71" s="114"/>
      <c r="E71" s="111"/>
      <c r="F71" s="103"/>
      <c r="M71" s="107"/>
      <c r="N71" s="107">
        <f t="shared" si="6"/>
        <v>0</v>
      </c>
      <c r="O71" s="107">
        <f t="shared" si="7"/>
        <v>0</v>
      </c>
      <c r="P71" s="107">
        <f t="shared" si="8"/>
        <v>0</v>
      </c>
      <c r="Q71" s="107">
        <f t="shared" si="9"/>
        <v>0</v>
      </c>
      <c r="R71" s="107">
        <f t="shared" si="10"/>
        <v>0</v>
      </c>
      <c r="S71" s="108" t="e">
        <f t="shared" si="11"/>
        <v>#DIV/0!</v>
      </c>
      <c r="T71" s="109">
        <f t="shared" ref="T71:T134" si="25">H71</f>
        <v>0</v>
      </c>
    </row>
    <row r="72" spans="1:20" s="101" customFormat="1" ht="60" customHeight="1" x14ac:dyDescent="0.25">
      <c r="A72" s="115"/>
      <c r="C72" s="111"/>
      <c r="D72" s="114"/>
      <c r="E72" s="111"/>
      <c r="F72" s="103"/>
      <c r="M72" s="107"/>
      <c r="N72" s="107">
        <f t="shared" ref="N72:N135" si="26">SUM(K72:M72)</f>
        <v>0</v>
      </c>
      <c r="O72" s="107">
        <f t="shared" ref="O72:O135" si="27">SUM(M72)/100*108</f>
        <v>0</v>
      </c>
      <c r="P72" s="107">
        <f t="shared" ref="P72:P135" si="28">O72*0.2</f>
        <v>0</v>
      </c>
      <c r="Q72" s="107">
        <f t="shared" ref="Q72:Q135" si="29">SUM(O72:P72)</f>
        <v>0</v>
      </c>
      <c r="R72" s="107">
        <f t="shared" ref="R72:R135" si="30">O72-N72</f>
        <v>0</v>
      </c>
      <c r="S72" s="108" t="e">
        <f t="shared" ref="S72:S135" si="31">R72/N72</f>
        <v>#DIV/0!</v>
      </c>
      <c r="T72" s="109">
        <f t="shared" si="25"/>
        <v>0</v>
      </c>
    </row>
    <row r="73" spans="1:20" s="101" customFormat="1" ht="60" customHeight="1" x14ac:dyDescent="0.25">
      <c r="A73" s="115"/>
      <c r="C73" s="111"/>
      <c r="D73" s="114"/>
      <c r="E73" s="111"/>
      <c r="F73" s="103"/>
      <c r="M73" s="107"/>
      <c r="N73" s="107">
        <f t="shared" si="26"/>
        <v>0</v>
      </c>
      <c r="O73" s="107">
        <f t="shared" si="27"/>
        <v>0</v>
      </c>
      <c r="P73" s="107">
        <f t="shared" si="28"/>
        <v>0</v>
      </c>
      <c r="Q73" s="107">
        <f t="shared" si="29"/>
        <v>0</v>
      </c>
      <c r="R73" s="107">
        <f t="shared" si="30"/>
        <v>0</v>
      </c>
      <c r="S73" s="108" t="e">
        <f t="shared" si="31"/>
        <v>#DIV/0!</v>
      </c>
      <c r="T73" s="109">
        <f t="shared" si="25"/>
        <v>0</v>
      </c>
    </row>
    <row r="74" spans="1:20" s="101" customFormat="1" ht="60" customHeight="1" x14ac:dyDescent="0.25">
      <c r="A74" s="115"/>
      <c r="C74" s="111"/>
      <c r="D74" s="114"/>
      <c r="E74" s="111"/>
      <c r="F74" s="103"/>
      <c r="M74" s="107"/>
      <c r="N74" s="107">
        <f t="shared" si="26"/>
        <v>0</v>
      </c>
      <c r="O74" s="107">
        <f t="shared" si="27"/>
        <v>0</v>
      </c>
      <c r="P74" s="107">
        <f t="shared" si="28"/>
        <v>0</v>
      </c>
      <c r="Q74" s="107">
        <f t="shared" si="29"/>
        <v>0</v>
      </c>
      <c r="R74" s="107">
        <f t="shared" si="30"/>
        <v>0</v>
      </c>
      <c r="S74" s="108" t="e">
        <f t="shared" si="31"/>
        <v>#DIV/0!</v>
      </c>
      <c r="T74" s="109">
        <f t="shared" si="25"/>
        <v>0</v>
      </c>
    </row>
    <row r="75" spans="1:20" s="101" customFormat="1" ht="60" customHeight="1" x14ac:dyDescent="0.25">
      <c r="A75" s="115"/>
      <c r="C75" s="111"/>
      <c r="D75" s="114"/>
      <c r="E75" s="111"/>
      <c r="F75" s="103"/>
      <c r="M75" s="107"/>
      <c r="N75" s="107">
        <f t="shared" si="26"/>
        <v>0</v>
      </c>
      <c r="O75" s="107">
        <f t="shared" si="27"/>
        <v>0</v>
      </c>
      <c r="P75" s="107">
        <f t="shared" si="28"/>
        <v>0</v>
      </c>
      <c r="Q75" s="107">
        <f t="shared" si="29"/>
        <v>0</v>
      </c>
      <c r="R75" s="107">
        <f t="shared" si="30"/>
        <v>0</v>
      </c>
      <c r="S75" s="108" t="e">
        <f t="shared" si="31"/>
        <v>#DIV/0!</v>
      </c>
      <c r="T75" s="109">
        <f t="shared" si="25"/>
        <v>0</v>
      </c>
    </row>
    <row r="76" spans="1:20" s="101" customFormat="1" ht="60" customHeight="1" x14ac:dyDescent="0.25">
      <c r="A76" s="115"/>
      <c r="C76" s="111"/>
      <c r="D76" s="114"/>
      <c r="E76" s="111"/>
      <c r="F76" s="103"/>
      <c r="M76" s="107"/>
      <c r="N76" s="107">
        <f t="shared" si="26"/>
        <v>0</v>
      </c>
      <c r="O76" s="107">
        <f t="shared" si="27"/>
        <v>0</v>
      </c>
      <c r="P76" s="107">
        <f t="shared" si="28"/>
        <v>0</v>
      </c>
      <c r="Q76" s="107">
        <f t="shared" si="29"/>
        <v>0</v>
      </c>
      <c r="R76" s="107">
        <f t="shared" si="30"/>
        <v>0</v>
      </c>
      <c r="S76" s="108" t="e">
        <f t="shared" si="31"/>
        <v>#DIV/0!</v>
      </c>
      <c r="T76" s="109">
        <f t="shared" si="25"/>
        <v>0</v>
      </c>
    </row>
    <row r="77" spans="1:20" s="103" customFormat="1" ht="60" customHeight="1" x14ac:dyDescent="0.25">
      <c r="A77" s="116"/>
      <c r="C77" s="111"/>
      <c r="D77" s="114"/>
      <c r="E77" s="111"/>
      <c r="M77" s="124"/>
      <c r="N77" s="107">
        <f t="shared" si="26"/>
        <v>0</v>
      </c>
      <c r="O77" s="107">
        <f t="shared" si="27"/>
        <v>0</v>
      </c>
      <c r="P77" s="107">
        <f t="shared" si="28"/>
        <v>0</v>
      </c>
      <c r="Q77" s="107">
        <f t="shared" si="29"/>
        <v>0</v>
      </c>
      <c r="R77" s="107">
        <f t="shared" si="30"/>
        <v>0</v>
      </c>
      <c r="S77" s="108" t="e">
        <f t="shared" si="31"/>
        <v>#DIV/0!</v>
      </c>
      <c r="T77" s="109">
        <f t="shared" si="25"/>
        <v>0</v>
      </c>
    </row>
    <row r="78" spans="1:20" s="101" customFormat="1" ht="60" customHeight="1" x14ac:dyDescent="0.25">
      <c r="A78" s="115"/>
      <c r="B78" s="115"/>
      <c r="C78" s="111"/>
      <c r="D78" s="114"/>
      <c r="E78" s="111"/>
      <c r="F78" s="103"/>
      <c r="G78" s="102"/>
      <c r="I78" s="112"/>
      <c r="L78" s="105"/>
      <c r="M78" s="107"/>
      <c r="N78" s="107">
        <f t="shared" si="26"/>
        <v>0</v>
      </c>
      <c r="O78" s="107">
        <f t="shared" si="27"/>
        <v>0</v>
      </c>
      <c r="P78" s="107">
        <f t="shared" si="28"/>
        <v>0</v>
      </c>
      <c r="Q78" s="107">
        <f t="shared" si="29"/>
        <v>0</v>
      </c>
      <c r="R78" s="107">
        <f t="shared" si="30"/>
        <v>0</v>
      </c>
      <c r="S78" s="108" t="e">
        <f t="shared" si="31"/>
        <v>#DIV/0!</v>
      </c>
      <c r="T78" s="109">
        <f t="shared" si="25"/>
        <v>0</v>
      </c>
    </row>
    <row r="79" spans="1:20" s="101" customFormat="1" ht="60" customHeight="1" x14ac:dyDescent="0.25">
      <c r="A79" s="115"/>
      <c r="C79" s="111"/>
      <c r="D79" s="114"/>
      <c r="E79" s="111"/>
      <c r="F79" s="103"/>
      <c r="M79" s="107"/>
      <c r="N79" s="107">
        <f t="shared" si="26"/>
        <v>0</v>
      </c>
      <c r="O79" s="107">
        <f t="shared" si="27"/>
        <v>0</v>
      </c>
      <c r="P79" s="107">
        <f t="shared" si="28"/>
        <v>0</v>
      </c>
      <c r="Q79" s="107">
        <f t="shared" si="29"/>
        <v>0</v>
      </c>
      <c r="R79" s="107">
        <f t="shared" si="30"/>
        <v>0</v>
      </c>
      <c r="S79" s="108" t="e">
        <f t="shared" si="31"/>
        <v>#DIV/0!</v>
      </c>
      <c r="T79" s="109">
        <f t="shared" si="25"/>
        <v>0</v>
      </c>
    </row>
    <row r="80" spans="1:20" s="101" customFormat="1" ht="60" customHeight="1" x14ac:dyDescent="0.25">
      <c r="A80" s="115"/>
      <c r="C80" s="111"/>
      <c r="D80" s="114"/>
      <c r="E80" s="111"/>
      <c r="F80" s="103"/>
      <c r="M80" s="107"/>
      <c r="N80" s="107">
        <f t="shared" si="26"/>
        <v>0</v>
      </c>
      <c r="O80" s="107">
        <f t="shared" si="27"/>
        <v>0</v>
      </c>
      <c r="P80" s="107">
        <f t="shared" si="28"/>
        <v>0</v>
      </c>
      <c r="Q80" s="107">
        <f t="shared" si="29"/>
        <v>0</v>
      </c>
      <c r="R80" s="107">
        <f t="shared" si="30"/>
        <v>0</v>
      </c>
      <c r="S80" s="108" t="e">
        <f t="shared" si="31"/>
        <v>#DIV/0!</v>
      </c>
      <c r="T80" s="109">
        <f t="shared" si="25"/>
        <v>0</v>
      </c>
    </row>
    <row r="81" spans="1:20" s="101" customFormat="1" ht="60" customHeight="1" x14ac:dyDescent="0.25">
      <c r="M81" s="107"/>
      <c r="N81" s="107">
        <f t="shared" si="26"/>
        <v>0</v>
      </c>
      <c r="O81" s="107">
        <f t="shared" si="27"/>
        <v>0</v>
      </c>
      <c r="P81" s="107">
        <f t="shared" si="28"/>
        <v>0</v>
      </c>
      <c r="Q81" s="107">
        <f t="shared" si="29"/>
        <v>0</v>
      </c>
      <c r="R81" s="107">
        <f t="shared" si="30"/>
        <v>0</v>
      </c>
      <c r="S81" s="108" t="e">
        <f t="shared" si="31"/>
        <v>#DIV/0!</v>
      </c>
      <c r="T81" s="109">
        <f t="shared" si="25"/>
        <v>0</v>
      </c>
    </row>
    <row r="82" spans="1:20" s="101" customFormat="1" ht="60" customHeight="1" x14ac:dyDescent="0.25">
      <c r="A82" s="115"/>
      <c r="C82" s="111"/>
      <c r="D82" s="114"/>
      <c r="E82" s="111"/>
      <c r="F82" s="103"/>
      <c r="M82" s="107"/>
      <c r="N82" s="107">
        <f t="shared" si="26"/>
        <v>0</v>
      </c>
      <c r="O82" s="107">
        <f t="shared" si="27"/>
        <v>0</v>
      </c>
      <c r="P82" s="107">
        <f t="shared" si="28"/>
        <v>0</v>
      </c>
      <c r="Q82" s="107">
        <f t="shared" si="29"/>
        <v>0</v>
      </c>
      <c r="R82" s="107">
        <f t="shared" si="30"/>
        <v>0</v>
      </c>
      <c r="S82" s="108" t="e">
        <f t="shared" si="31"/>
        <v>#DIV/0!</v>
      </c>
      <c r="T82" s="109">
        <f t="shared" si="25"/>
        <v>0</v>
      </c>
    </row>
    <row r="83" spans="1:20" s="101" customFormat="1" ht="60" customHeight="1" x14ac:dyDescent="0.25">
      <c r="A83" s="115"/>
      <c r="C83" s="111"/>
      <c r="D83" s="114"/>
      <c r="E83" s="111"/>
      <c r="F83" s="103"/>
      <c r="M83" s="107"/>
      <c r="N83" s="107">
        <f t="shared" si="26"/>
        <v>0</v>
      </c>
      <c r="O83" s="107">
        <f t="shared" si="27"/>
        <v>0</v>
      </c>
      <c r="P83" s="107">
        <f t="shared" si="28"/>
        <v>0</v>
      </c>
      <c r="Q83" s="107">
        <f t="shared" si="29"/>
        <v>0</v>
      </c>
      <c r="R83" s="107">
        <f t="shared" si="30"/>
        <v>0</v>
      </c>
      <c r="S83" s="108" t="e">
        <f t="shared" si="31"/>
        <v>#DIV/0!</v>
      </c>
      <c r="T83" s="109">
        <f t="shared" si="25"/>
        <v>0</v>
      </c>
    </row>
    <row r="84" spans="1:20" s="101" customFormat="1" ht="60" customHeight="1" x14ac:dyDescent="0.25">
      <c r="A84" s="115"/>
      <c r="C84" s="111"/>
      <c r="D84" s="114"/>
      <c r="E84" s="111"/>
      <c r="F84" s="103"/>
      <c r="M84" s="107"/>
      <c r="N84" s="107">
        <f t="shared" si="26"/>
        <v>0</v>
      </c>
      <c r="O84" s="107">
        <f t="shared" si="27"/>
        <v>0</v>
      </c>
      <c r="P84" s="107">
        <f t="shared" si="28"/>
        <v>0</v>
      </c>
      <c r="Q84" s="107">
        <f t="shared" si="29"/>
        <v>0</v>
      </c>
      <c r="R84" s="107">
        <f t="shared" si="30"/>
        <v>0</v>
      </c>
      <c r="S84" s="108" t="e">
        <f t="shared" si="31"/>
        <v>#DIV/0!</v>
      </c>
      <c r="T84" s="109">
        <f t="shared" si="25"/>
        <v>0</v>
      </c>
    </row>
    <row r="85" spans="1:20" s="101" customFormat="1" ht="60" customHeight="1" x14ac:dyDescent="0.25">
      <c r="A85" s="115"/>
      <c r="C85" s="111"/>
      <c r="D85" s="114"/>
      <c r="E85" s="111"/>
      <c r="F85" s="103"/>
      <c r="M85" s="107"/>
      <c r="N85" s="107">
        <f t="shared" si="26"/>
        <v>0</v>
      </c>
      <c r="O85" s="107">
        <f t="shared" si="27"/>
        <v>0</v>
      </c>
      <c r="P85" s="107">
        <f t="shared" si="28"/>
        <v>0</v>
      </c>
      <c r="Q85" s="107">
        <f t="shared" si="29"/>
        <v>0</v>
      </c>
      <c r="R85" s="107">
        <f t="shared" si="30"/>
        <v>0</v>
      </c>
      <c r="S85" s="108" t="e">
        <f t="shared" si="31"/>
        <v>#DIV/0!</v>
      </c>
      <c r="T85" s="109">
        <f t="shared" si="25"/>
        <v>0</v>
      </c>
    </row>
    <row r="86" spans="1:20" s="101" customFormat="1" ht="60" customHeight="1" x14ac:dyDescent="0.25">
      <c r="A86" s="115"/>
      <c r="C86" s="111"/>
      <c r="D86" s="114"/>
      <c r="E86" s="111"/>
      <c r="F86" s="103"/>
      <c r="M86" s="107"/>
      <c r="N86" s="107">
        <f t="shared" si="26"/>
        <v>0</v>
      </c>
      <c r="O86" s="107">
        <f t="shared" si="27"/>
        <v>0</v>
      </c>
      <c r="P86" s="107">
        <f t="shared" si="28"/>
        <v>0</v>
      </c>
      <c r="Q86" s="107">
        <f t="shared" si="29"/>
        <v>0</v>
      </c>
      <c r="R86" s="107">
        <f t="shared" si="30"/>
        <v>0</v>
      </c>
      <c r="S86" s="108" t="e">
        <f t="shared" si="31"/>
        <v>#DIV/0!</v>
      </c>
      <c r="T86" s="109">
        <f t="shared" si="25"/>
        <v>0</v>
      </c>
    </row>
    <row r="87" spans="1:20" s="101" customFormat="1" ht="60" customHeight="1" x14ac:dyDescent="0.25">
      <c r="A87" s="115"/>
      <c r="C87" s="111"/>
      <c r="D87" s="114"/>
      <c r="E87" s="111"/>
      <c r="F87" s="103"/>
      <c r="M87" s="107"/>
      <c r="N87" s="107">
        <f t="shared" si="26"/>
        <v>0</v>
      </c>
      <c r="O87" s="107">
        <f t="shared" si="27"/>
        <v>0</v>
      </c>
      <c r="P87" s="107">
        <f t="shared" si="28"/>
        <v>0</v>
      </c>
      <c r="Q87" s="107">
        <f t="shared" si="29"/>
        <v>0</v>
      </c>
      <c r="R87" s="107">
        <f t="shared" si="30"/>
        <v>0</v>
      </c>
      <c r="S87" s="108" t="e">
        <f t="shared" si="31"/>
        <v>#DIV/0!</v>
      </c>
      <c r="T87" s="109">
        <f t="shared" si="25"/>
        <v>0</v>
      </c>
    </row>
    <row r="88" spans="1:20" s="101" customFormat="1" ht="60" customHeight="1" x14ac:dyDescent="0.25">
      <c r="A88" s="115"/>
      <c r="C88" s="111"/>
      <c r="D88" s="114"/>
      <c r="E88" s="111"/>
      <c r="F88" s="103"/>
      <c r="M88" s="107"/>
      <c r="N88" s="107">
        <f t="shared" si="26"/>
        <v>0</v>
      </c>
      <c r="O88" s="107">
        <f t="shared" si="27"/>
        <v>0</v>
      </c>
      <c r="P88" s="107">
        <f t="shared" si="28"/>
        <v>0</v>
      </c>
      <c r="Q88" s="107">
        <f t="shared" si="29"/>
        <v>0</v>
      </c>
      <c r="R88" s="107">
        <f t="shared" si="30"/>
        <v>0</v>
      </c>
      <c r="S88" s="108" t="e">
        <f t="shared" si="31"/>
        <v>#DIV/0!</v>
      </c>
      <c r="T88" s="109">
        <f t="shared" si="25"/>
        <v>0</v>
      </c>
    </row>
    <row r="89" spans="1:20" s="101" customFormat="1" ht="60" customHeight="1" x14ac:dyDescent="0.25">
      <c r="A89" s="115"/>
      <c r="C89" s="111"/>
      <c r="D89" s="114"/>
      <c r="E89" s="111"/>
      <c r="F89" s="103"/>
      <c r="M89" s="107"/>
      <c r="N89" s="107">
        <f t="shared" si="26"/>
        <v>0</v>
      </c>
      <c r="O89" s="107">
        <f t="shared" si="27"/>
        <v>0</v>
      </c>
      <c r="P89" s="107">
        <f t="shared" si="28"/>
        <v>0</v>
      </c>
      <c r="Q89" s="107">
        <f t="shared" si="29"/>
        <v>0</v>
      </c>
      <c r="R89" s="107">
        <f t="shared" si="30"/>
        <v>0</v>
      </c>
      <c r="S89" s="108" t="e">
        <f t="shared" si="31"/>
        <v>#DIV/0!</v>
      </c>
      <c r="T89" s="109">
        <f t="shared" si="25"/>
        <v>0</v>
      </c>
    </row>
    <row r="90" spans="1:20" s="101" customFormat="1" ht="60" customHeight="1" x14ac:dyDescent="0.25">
      <c r="M90" s="107"/>
      <c r="N90" s="107">
        <f t="shared" si="26"/>
        <v>0</v>
      </c>
      <c r="O90" s="107">
        <f t="shared" si="27"/>
        <v>0</v>
      </c>
      <c r="P90" s="107">
        <f t="shared" si="28"/>
        <v>0</v>
      </c>
      <c r="Q90" s="107">
        <f t="shared" si="29"/>
        <v>0</v>
      </c>
      <c r="R90" s="107">
        <f t="shared" si="30"/>
        <v>0</v>
      </c>
      <c r="S90" s="108" t="e">
        <f t="shared" si="31"/>
        <v>#DIV/0!</v>
      </c>
      <c r="T90" s="109">
        <f t="shared" si="25"/>
        <v>0</v>
      </c>
    </row>
    <row r="91" spans="1:20" s="101" customFormat="1" ht="60" customHeight="1" x14ac:dyDescent="0.25">
      <c r="A91" s="115"/>
      <c r="C91" s="111"/>
      <c r="D91" s="114"/>
      <c r="E91" s="111"/>
      <c r="F91" s="103"/>
      <c r="M91" s="107"/>
      <c r="N91" s="107">
        <f t="shared" si="26"/>
        <v>0</v>
      </c>
      <c r="O91" s="107">
        <f t="shared" si="27"/>
        <v>0</v>
      </c>
      <c r="P91" s="107">
        <f t="shared" si="28"/>
        <v>0</v>
      </c>
      <c r="Q91" s="107">
        <f t="shared" si="29"/>
        <v>0</v>
      </c>
      <c r="R91" s="107">
        <f t="shared" si="30"/>
        <v>0</v>
      </c>
      <c r="S91" s="108" t="e">
        <f t="shared" si="31"/>
        <v>#DIV/0!</v>
      </c>
      <c r="T91" s="109">
        <f t="shared" si="25"/>
        <v>0</v>
      </c>
    </row>
    <row r="92" spans="1:20" s="101" customFormat="1" ht="60" customHeight="1" x14ac:dyDescent="0.25">
      <c r="A92" s="115"/>
      <c r="C92" s="111"/>
      <c r="D92" s="114"/>
      <c r="E92" s="111"/>
      <c r="F92" s="103"/>
      <c r="M92" s="107"/>
      <c r="N92" s="107">
        <f t="shared" si="26"/>
        <v>0</v>
      </c>
      <c r="O92" s="107">
        <f t="shared" si="27"/>
        <v>0</v>
      </c>
      <c r="P92" s="107">
        <f t="shared" si="28"/>
        <v>0</v>
      </c>
      <c r="Q92" s="107">
        <f t="shared" si="29"/>
        <v>0</v>
      </c>
      <c r="R92" s="107">
        <f t="shared" si="30"/>
        <v>0</v>
      </c>
      <c r="S92" s="108" t="e">
        <f t="shared" si="31"/>
        <v>#DIV/0!</v>
      </c>
      <c r="T92" s="109">
        <f t="shared" si="25"/>
        <v>0</v>
      </c>
    </row>
    <row r="93" spans="1:20" s="101" customFormat="1" ht="60" customHeight="1" x14ac:dyDescent="0.25">
      <c r="A93" s="115"/>
      <c r="C93" s="111"/>
      <c r="D93" s="114"/>
      <c r="E93" s="111"/>
      <c r="F93" s="103"/>
      <c r="M93" s="107"/>
      <c r="N93" s="107">
        <f t="shared" si="26"/>
        <v>0</v>
      </c>
      <c r="O93" s="107">
        <f t="shared" si="27"/>
        <v>0</v>
      </c>
      <c r="P93" s="107">
        <f t="shared" si="28"/>
        <v>0</v>
      </c>
      <c r="Q93" s="107">
        <f t="shared" si="29"/>
        <v>0</v>
      </c>
      <c r="R93" s="107">
        <f t="shared" si="30"/>
        <v>0</v>
      </c>
      <c r="S93" s="108" t="e">
        <f t="shared" si="31"/>
        <v>#DIV/0!</v>
      </c>
      <c r="T93" s="109">
        <f t="shared" si="25"/>
        <v>0</v>
      </c>
    </row>
    <row r="94" spans="1:20" s="101" customFormat="1" ht="60" customHeight="1" x14ac:dyDescent="0.25">
      <c r="A94" s="115"/>
      <c r="C94" s="111"/>
      <c r="D94" s="114"/>
      <c r="E94" s="111"/>
      <c r="F94" s="103"/>
      <c r="M94" s="107"/>
      <c r="N94" s="107">
        <f t="shared" si="26"/>
        <v>0</v>
      </c>
      <c r="O94" s="107">
        <f t="shared" si="27"/>
        <v>0</v>
      </c>
      <c r="P94" s="107">
        <f t="shared" si="28"/>
        <v>0</v>
      </c>
      <c r="Q94" s="107">
        <f t="shared" si="29"/>
        <v>0</v>
      </c>
      <c r="R94" s="107">
        <f t="shared" si="30"/>
        <v>0</v>
      </c>
      <c r="S94" s="108" t="e">
        <f t="shared" si="31"/>
        <v>#DIV/0!</v>
      </c>
      <c r="T94" s="109">
        <f t="shared" si="25"/>
        <v>0</v>
      </c>
    </row>
    <row r="95" spans="1:20" s="101" customFormat="1" ht="60" customHeight="1" x14ac:dyDescent="0.25">
      <c r="A95" s="115"/>
      <c r="C95" s="111"/>
      <c r="D95" s="114"/>
      <c r="E95" s="111"/>
      <c r="F95" s="103"/>
      <c r="M95" s="107"/>
      <c r="N95" s="107">
        <f t="shared" si="26"/>
        <v>0</v>
      </c>
      <c r="O95" s="107">
        <f t="shared" si="27"/>
        <v>0</v>
      </c>
      <c r="P95" s="107">
        <f t="shared" si="28"/>
        <v>0</v>
      </c>
      <c r="Q95" s="107">
        <f t="shared" si="29"/>
        <v>0</v>
      </c>
      <c r="R95" s="107">
        <f t="shared" si="30"/>
        <v>0</v>
      </c>
      <c r="S95" s="108" t="e">
        <f t="shared" si="31"/>
        <v>#DIV/0!</v>
      </c>
      <c r="T95" s="109">
        <f t="shared" si="25"/>
        <v>0</v>
      </c>
    </row>
    <row r="96" spans="1:20" s="101" customFormat="1" ht="60" customHeight="1" x14ac:dyDescent="0.25">
      <c r="M96" s="107"/>
      <c r="N96" s="107">
        <f t="shared" si="26"/>
        <v>0</v>
      </c>
      <c r="O96" s="107">
        <f t="shared" si="27"/>
        <v>0</v>
      </c>
      <c r="P96" s="107">
        <f t="shared" si="28"/>
        <v>0</v>
      </c>
      <c r="Q96" s="107">
        <f t="shared" si="29"/>
        <v>0</v>
      </c>
      <c r="R96" s="107">
        <f t="shared" si="30"/>
        <v>0</v>
      </c>
      <c r="S96" s="108" t="e">
        <f t="shared" si="31"/>
        <v>#DIV/0!</v>
      </c>
      <c r="T96" s="109">
        <f t="shared" si="25"/>
        <v>0</v>
      </c>
    </row>
    <row r="97" spans="1:20" s="101" customFormat="1" ht="60" customHeight="1" x14ac:dyDescent="0.25">
      <c r="A97" s="115"/>
      <c r="C97" s="111"/>
      <c r="D97" s="114"/>
      <c r="E97" s="111"/>
      <c r="F97" s="103"/>
      <c r="M97" s="107"/>
      <c r="N97" s="107">
        <f t="shared" si="26"/>
        <v>0</v>
      </c>
      <c r="O97" s="107">
        <f t="shared" si="27"/>
        <v>0</v>
      </c>
      <c r="P97" s="107">
        <f t="shared" si="28"/>
        <v>0</v>
      </c>
      <c r="Q97" s="107">
        <f t="shared" si="29"/>
        <v>0</v>
      </c>
      <c r="R97" s="107">
        <f t="shared" si="30"/>
        <v>0</v>
      </c>
      <c r="S97" s="108" t="e">
        <f t="shared" si="31"/>
        <v>#DIV/0!</v>
      </c>
      <c r="T97" s="109">
        <f t="shared" si="25"/>
        <v>0</v>
      </c>
    </row>
    <row r="98" spans="1:20" s="101" customFormat="1" ht="60" customHeight="1" x14ac:dyDescent="0.25">
      <c r="A98" s="115"/>
      <c r="C98" s="111"/>
      <c r="D98" s="114"/>
      <c r="E98" s="111"/>
      <c r="F98" s="103"/>
      <c r="M98" s="107"/>
      <c r="N98" s="107">
        <f t="shared" si="26"/>
        <v>0</v>
      </c>
      <c r="O98" s="107">
        <f t="shared" si="27"/>
        <v>0</v>
      </c>
      <c r="P98" s="107">
        <f t="shared" si="28"/>
        <v>0</v>
      </c>
      <c r="Q98" s="107">
        <f t="shared" si="29"/>
        <v>0</v>
      </c>
      <c r="R98" s="107">
        <f t="shared" si="30"/>
        <v>0</v>
      </c>
      <c r="S98" s="108" t="e">
        <f t="shared" si="31"/>
        <v>#DIV/0!</v>
      </c>
      <c r="T98" s="109">
        <f t="shared" si="25"/>
        <v>0</v>
      </c>
    </row>
    <row r="99" spans="1:20" s="101" customFormat="1" ht="60" customHeight="1" x14ac:dyDescent="0.25">
      <c r="A99" s="115"/>
      <c r="C99" s="111"/>
      <c r="D99" s="114"/>
      <c r="E99" s="111"/>
      <c r="F99" s="103"/>
      <c r="M99" s="107"/>
      <c r="N99" s="107">
        <f t="shared" si="26"/>
        <v>0</v>
      </c>
      <c r="O99" s="107">
        <f t="shared" si="27"/>
        <v>0</v>
      </c>
      <c r="P99" s="107">
        <f t="shared" si="28"/>
        <v>0</v>
      </c>
      <c r="Q99" s="107">
        <f t="shared" si="29"/>
        <v>0</v>
      </c>
      <c r="R99" s="107">
        <f t="shared" si="30"/>
        <v>0</v>
      </c>
      <c r="S99" s="108" t="e">
        <f t="shared" si="31"/>
        <v>#DIV/0!</v>
      </c>
      <c r="T99" s="109">
        <f t="shared" si="25"/>
        <v>0</v>
      </c>
    </row>
    <row r="100" spans="1:20" s="101" customFormat="1" ht="60" customHeight="1" x14ac:dyDescent="0.25">
      <c r="M100" s="107"/>
      <c r="N100" s="107">
        <f t="shared" si="26"/>
        <v>0</v>
      </c>
      <c r="O100" s="107">
        <f t="shared" si="27"/>
        <v>0</v>
      </c>
      <c r="P100" s="107">
        <f t="shared" si="28"/>
        <v>0</v>
      </c>
      <c r="Q100" s="107">
        <f t="shared" si="29"/>
        <v>0</v>
      </c>
      <c r="R100" s="107">
        <f t="shared" si="30"/>
        <v>0</v>
      </c>
      <c r="S100" s="108" t="e">
        <f t="shared" si="31"/>
        <v>#DIV/0!</v>
      </c>
      <c r="T100" s="109">
        <f t="shared" si="25"/>
        <v>0</v>
      </c>
    </row>
    <row r="101" spans="1:20" s="101" customFormat="1" ht="60" customHeight="1" x14ac:dyDescent="0.25">
      <c r="A101" s="115"/>
      <c r="C101" s="111"/>
      <c r="D101" s="114"/>
      <c r="E101" s="111"/>
      <c r="F101" s="103"/>
      <c r="M101" s="107"/>
      <c r="N101" s="107">
        <f t="shared" si="26"/>
        <v>0</v>
      </c>
      <c r="O101" s="107">
        <f t="shared" si="27"/>
        <v>0</v>
      </c>
      <c r="P101" s="107">
        <f t="shared" si="28"/>
        <v>0</v>
      </c>
      <c r="Q101" s="107">
        <f t="shared" si="29"/>
        <v>0</v>
      </c>
      <c r="R101" s="107">
        <f t="shared" si="30"/>
        <v>0</v>
      </c>
      <c r="S101" s="108" t="e">
        <f t="shared" si="31"/>
        <v>#DIV/0!</v>
      </c>
      <c r="T101" s="109">
        <f t="shared" si="25"/>
        <v>0</v>
      </c>
    </row>
    <row r="102" spans="1:20" s="101" customFormat="1" ht="60" customHeight="1" x14ac:dyDescent="0.25">
      <c r="A102" s="115"/>
      <c r="C102" s="111"/>
      <c r="D102" s="114"/>
      <c r="E102" s="111"/>
      <c r="F102" s="103"/>
      <c r="M102" s="107"/>
      <c r="N102" s="107">
        <f t="shared" si="26"/>
        <v>0</v>
      </c>
      <c r="O102" s="107">
        <f t="shared" si="27"/>
        <v>0</v>
      </c>
      <c r="P102" s="107">
        <f t="shared" si="28"/>
        <v>0</v>
      </c>
      <c r="Q102" s="107">
        <f t="shared" si="29"/>
        <v>0</v>
      </c>
      <c r="R102" s="107">
        <f t="shared" si="30"/>
        <v>0</v>
      </c>
      <c r="S102" s="108" t="e">
        <f t="shared" si="31"/>
        <v>#DIV/0!</v>
      </c>
      <c r="T102" s="109">
        <f t="shared" si="25"/>
        <v>0</v>
      </c>
    </row>
    <row r="103" spans="1:20" s="101" customFormat="1" ht="60" customHeight="1" x14ac:dyDescent="0.25">
      <c r="M103" s="107"/>
      <c r="N103" s="107">
        <f t="shared" si="26"/>
        <v>0</v>
      </c>
      <c r="O103" s="107">
        <f t="shared" si="27"/>
        <v>0</v>
      </c>
      <c r="P103" s="107">
        <f t="shared" si="28"/>
        <v>0</v>
      </c>
      <c r="Q103" s="107">
        <f t="shared" si="29"/>
        <v>0</v>
      </c>
      <c r="R103" s="107">
        <f t="shared" si="30"/>
        <v>0</v>
      </c>
      <c r="S103" s="108" t="e">
        <f t="shared" si="31"/>
        <v>#DIV/0!</v>
      </c>
      <c r="T103" s="109">
        <f t="shared" si="25"/>
        <v>0</v>
      </c>
    </row>
    <row r="104" spans="1:20" s="101" customFormat="1" ht="60" customHeight="1" x14ac:dyDescent="0.25">
      <c r="A104" s="115"/>
      <c r="C104" s="111"/>
      <c r="D104" s="114"/>
      <c r="E104" s="111"/>
      <c r="F104" s="103"/>
      <c r="M104" s="107"/>
      <c r="N104" s="107">
        <f t="shared" si="26"/>
        <v>0</v>
      </c>
      <c r="O104" s="107">
        <f t="shared" si="27"/>
        <v>0</v>
      </c>
      <c r="P104" s="107">
        <f t="shared" si="28"/>
        <v>0</v>
      </c>
      <c r="Q104" s="107">
        <f t="shared" si="29"/>
        <v>0</v>
      </c>
      <c r="R104" s="107">
        <f t="shared" si="30"/>
        <v>0</v>
      </c>
      <c r="S104" s="108" t="e">
        <f t="shared" si="31"/>
        <v>#DIV/0!</v>
      </c>
      <c r="T104" s="109">
        <f t="shared" si="25"/>
        <v>0</v>
      </c>
    </row>
    <row r="105" spans="1:20" s="101" customFormat="1" ht="60" customHeight="1" x14ac:dyDescent="0.25">
      <c r="A105" s="115"/>
      <c r="C105" s="111"/>
      <c r="D105" s="114"/>
      <c r="E105" s="111"/>
      <c r="F105" s="103"/>
      <c r="M105" s="107"/>
      <c r="N105" s="107">
        <f t="shared" si="26"/>
        <v>0</v>
      </c>
      <c r="O105" s="107">
        <f t="shared" si="27"/>
        <v>0</v>
      </c>
      <c r="P105" s="107">
        <f t="shared" si="28"/>
        <v>0</v>
      </c>
      <c r="Q105" s="107">
        <f t="shared" si="29"/>
        <v>0</v>
      </c>
      <c r="R105" s="107">
        <f t="shared" si="30"/>
        <v>0</v>
      </c>
      <c r="S105" s="108" t="e">
        <f t="shared" si="31"/>
        <v>#DIV/0!</v>
      </c>
      <c r="T105" s="109">
        <f t="shared" si="25"/>
        <v>0</v>
      </c>
    </row>
    <row r="106" spans="1:20" s="101" customFormat="1" ht="60" customHeight="1" x14ac:dyDescent="0.25">
      <c r="A106" s="115"/>
      <c r="C106" s="111"/>
      <c r="D106" s="114"/>
      <c r="E106" s="111"/>
      <c r="F106" s="103"/>
      <c r="M106" s="107"/>
      <c r="N106" s="107">
        <f t="shared" si="26"/>
        <v>0</v>
      </c>
      <c r="O106" s="107">
        <f t="shared" si="27"/>
        <v>0</v>
      </c>
      <c r="P106" s="107">
        <f t="shared" si="28"/>
        <v>0</v>
      </c>
      <c r="Q106" s="107">
        <f t="shared" si="29"/>
        <v>0</v>
      </c>
      <c r="R106" s="107">
        <f t="shared" si="30"/>
        <v>0</v>
      </c>
      <c r="S106" s="108" t="e">
        <f t="shared" si="31"/>
        <v>#DIV/0!</v>
      </c>
      <c r="T106" s="109">
        <f t="shared" si="25"/>
        <v>0</v>
      </c>
    </row>
    <row r="107" spans="1:20" s="101" customFormat="1" ht="60" customHeight="1" x14ac:dyDescent="0.25">
      <c r="M107" s="107"/>
      <c r="N107" s="107">
        <f t="shared" si="26"/>
        <v>0</v>
      </c>
      <c r="O107" s="107">
        <f t="shared" si="27"/>
        <v>0</v>
      </c>
      <c r="P107" s="107">
        <f t="shared" si="28"/>
        <v>0</v>
      </c>
      <c r="Q107" s="107">
        <f t="shared" si="29"/>
        <v>0</v>
      </c>
      <c r="R107" s="107">
        <f t="shared" si="30"/>
        <v>0</v>
      </c>
      <c r="S107" s="108" t="e">
        <f t="shared" si="31"/>
        <v>#DIV/0!</v>
      </c>
      <c r="T107" s="109">
        <f t="shared" si="25"/>
        <v>0</v>
      </c>
    </row>
    <row r="108" spans="1:20" s="101" customFormat="1" ht="60" customHeight="1" x14ac:dyDescent="0.25">
      <c r="A108" s="115"/>
      <c r="C108" s="111"/>
      <c r="D108" s="114"/>
      <c r="E108" s="111"/>
      <c r="F108" s="103"/>
      <c r="M108" s="107"/>
      <c r="N108" s="107">
        <f t="shared" si="26"/>
        <v>0</v>
      </c>
      <c r="O108" s="107">
        <f t="shared" si="27"/>
        <v>0</v>
      </c>
      <c r="P108" s="107">
        <f t="shared" si="28"/>
        <v>0</v>
      </c>
      <c r="Q108" s="107">
        <f t="shared" si="29"/>
        <v>0</v>
      </c>
      <c r="R108" s="107">
        <f t="shared" si="30"/>
        <v>0</v>
      </c>
      <c r="S108" s="108" t="e">
        <f t="shared" si="31"/>
        <v>#DIV/0!</v>
      </c>
      <c r="T108" s="109">
        <f t="shared" si="25"/>
        <v>0</v>
      </c>
    </row>
    <row r="109" spans="1:20" s="101" customFormat="1" ht="60" customHeight="1" x14ac:dyDescent="0.25">
      <c r="A109" s="115"/>
      <c r="C109" s="111"/>
      <c r="D109" s="114"/>
      <c r="E109" s="111"/>
      <c r="F109" s="103"/>
      <c r="M109" s="107"/>
      <c r="N109" s="107">
        <f t="shared" si="26"/>
        <v>0</v>
      </c>
      <c r="O109" s="107">
        <f t="shared" si="27"/>
        <v>0</v>
      </c>
      <c r="P109" s="107">
        <f t="shared" si="28"/>
        <v>0</v>
      </c>
      <c r="Q109" s="107">
        <f t="shared" si="29"/>
        <v>0</v>
      </c>
      <c r="R109" s="107">
        <f t="shared" si="30"/>
        <v>0</v>
      </c>
      <c r="S109" s="108" t="e">
        <f t="shared" si="31"/>
        <v>#DIV/0!</v>
      </c>
      <c r="T109" s="109">
        <f t="shared" si="25"/>
        <v>0</v>
      </c>
    </row>
    <row r="110" spans="1:20" s="101" customFormat="1" ht="60" customHeight="1" x14ac:dyDescent="0.25">
      <c r="A110" s="115"/>
      <c r="C110" s="111"/>
      <c r="D110" s="114"/>
      <c r="E110" s="111"/>
      <c r="F110" s="103"/>
      <c r="M110" s="107"/>
      <c r="N110" s="107">
        <f t="shared" si="26"/>
        <v>0</v>
      </c>
      <c r="O110" s="107">
        <f t="shared" si="27"/>
        <v>0</v>
      </c>
      <c r="P110" s="107">
        <f t="shared" si="28"/>
        <v>0</v>
      </c>
      <c r="Q110" s="107">
        <f t="shared" si="29"/>
        <v>0</v>
      </c>
      <c r="R110" s="107">
        <f t="shared" si="30"/>
        <v>0</v>
      </c>
      <c r="S110" s="108" t="e">
        <f t="shared" si="31"/>
        <v>#DIV/0!</v>
      </c>
      <c r="T110" s="109">
        <f t="shared" si="25"/>
        <v>0</v>
      </c>
    </row>
    <row r="111" spans="1:20" s="101" customFormat="1" ht="60" customHeight="1" x14ac:dyDescent="0.25">
      <c r="M111" s="107"/>
      <c r="N111" s="107">
        <f t="shared" si="26"/>
        <v>0</v>
      </c>
      <c r="O111" s="107">
        <f t="shared" si="27"/>
        <v>0</v>
      </c>
      <c r="P111" s="107">
        <f t="shared" si="28"/>
        <v>0</v>
      </c>
      <c r="Q111" s="107">
        <f t="shared" si="29"/>
        <v>0</v>
      </c>
      <c r="R111" s="107">
        <f t="shared" si="30"/>
        <v>0</v>
      </c>
      <c r="S111" s="108" t="e">
        <f t="shared" si="31"/>
        <v>#DIV/0!</v>
      </c>
      <c r="T111" s="109">
        <f t="shared" si="25"/>
        <v>0</v>
      </c>
    </row>
    <row r="112" spans="1:20" s="101" customFormat="1" ht="60" customHeight="1" x14ac:dyDescent="0.25">
      <c r="A112" s="115"/>
      <c r="C112" s="111"/>
      <c r="D112" s="114"/>
      <c r="E112" s="111"/>
      <c r="F112" s="103"/>
      <c r="M112" s="107"/>
      <c r="N112" s="107">
        <f t="shared" si="26"/>
        <v>0</v>
      </c>
      <c r="O112" s="107">
        <f t="shared" si="27"/>
        <v>0</v>
      </c>
      <c r="P112" s="107">
        <f t="shared" si="28"/>
        <v>0</v>
      </c>
      <c r="Q112" s="107">
        <f t="shared" si="29"/>
        <v>0</v>
      </c>
      <c r="R112" s="107">
        <f t="shared" si="30"/>
        <v>0</v>
      </c>
      <c r="S112" s="108" t="e">
        <f t="shared" si="31"/>
        <v>#DIV/0!</v>
      </c>
      <c r="T112" s="109">
        <f t="shared" si="25"/>
        <v>0</v>
      </c>
    </row>
    <row r="113" spans="1:20" s="101" customFormat="1" ht="60" customHeight="1" x14ac:dyDescent="0.25">
      <c r="A113" s="115"/>
      <c r="C113" s="111"/>
      <c r="D113" s="114"/>
      <c r="E113" s="111"/>
      <c r="F113" s="103"/>
      <c r="M113" s="107"/>
      <c r="N113" s="107">
        <f t="shared" si="26"/>
        <v>0</v>
      </c>
      <c r="O113" s="107">
        <f t="shared" si="27"/>
        <v>0</v>
      </c>
      <c r="P113" s="107">
        <f t="shared" si="28"/>
        <v>0</v>
      </c>
      <c r="Q113" s="107">
        <f t="shared" si="29"/>
        <v>0</v>
      </c>
      <c r="R113" s="107">
        <f t="shared" si="30"/>
        <v>0</v>
      </c>
      <c r="S113" s="108" t="e">
        <f t="shared" si="31"/>
        <v>#DIV/0!</v>
      </c>
      <c r="T113" s="109">
        <f t="shared" si="25"/>
        <v>0</v>
      </c>
    </row>
    <row r="114" spans="1:20" s="101" customFormat="1" ht="60" customHeight="1" x14ac:dyDescent="0.25">
      <c r="A114" s="115"/>
      <c r="C114" s="111"/>
      <c r="D114" s="114"/>
      <c r="E114" s="111"/>
      <c r="F114" s="103"/>
      <c r="M114" s="107"/>
      <c r="N114" s="107">
        <f t="shared" si="26"/>
        <v>0</v>
      </c>
      <c r="O114" s="107">
        <f t="shared" si="27"/>
        <v>0</v>
      </c>
      <c r="P114" s="107">
        <f t="shared" si="28"/>
        <v>0</v>
      </c>
      <c r="Q114" s="107">
        <f t="shared" si="29"/>
        <v>0</v>
      </c>
      <c r="R114" s="107">
        <f t="shared" si="30"/>
        <v>0</v>
      </c>
      <c r="S114" s="108" t="e">
        <f t="shared" si="31"/>
        <v>#DIV/0!</v>
      </c>
      <c r="T114" s="109">
        <f t="shared" si="25"/>
        <v>0</v>
      </c>
    </row>
    <row r="115" spans="1:20" s="101" customFormat="1" ht="60" customHeight="1" x14ac:dyDescent="0.25">
      <c r="A115" s="115"/>
      <c r="C115" s="111"/>
      <c r="D115" s="114"/>
      <c r="E115" s="111"/>
      <c r="F115" s="103"/>
      <c r="M115" s="107"/>
      <c r="N115" s="107">
        <f t="shared" si="26"/>
        <v>0</v>
      </c>
      <c r="O115" s="107">
        <f t="shared" si="27"/>
        <v>0</v>
      </c>
      <c r="P115" s="107">
        <f t="shared" si="28"/>
        <v>0</v>
      </c>
      <c r="Q115" s="107">
        <f t="shared" si="29"/>
        <v>0</v>
      </c>
      <c r="R115" s="107">
        <f t="shared" si="30"/>
        <v>0</v>
      </c>
      <c r="S115" s="108" t="e">
        <f t="shared" si="31"/>
        <v>#DIV/0!</v>
      </c>
      <c r="T115" s="109">
        <f t="shared" si="25"/>
        <v>0</v>
      </c>
    </row>
    <row r="116" spans="1:20" s="101" customFormat="1" ht="60" customHeight="1" x14ac:dyDescent="0.25">
      <c r="M116" s="107"/>
      <c r="N116" s="107">
        <f t="shared" si="26"/>
        <v>0</v>
      </c>
      <c r="O116" s="107">
        <f t="shared" si="27"/>
        <v>0</v>
      </c>
      <c r="P116" s="107">
        <f t="shared" si="28"/>
        <v>0</v>
      </c>
      <c r="Q116" s="107">
        <f t="shared" si="29"/>
        <v>0</v>
      </c>
      <c r="R116" s="107">
        <f t="shared" si="30"/>
        <v>0</v>
      </c>
      <c r="S116" s="108" t="e">
        <f t="shared" si="31"/>
        <v>#DIV/0!</v>
      </c>
      <c r="T116" s="109">
        <f t="shared" si="25"/>
        <v>0</v>
      </c>
    </row>
    <row r="117" spans="1:20" s="101" customFormat="1" ht="60" customHeight="1" x14ac:dyDescent="0.25">
      <c r="M117" s="107"/>
      <c r="N117" s="107">
        <f t="shared" si="26"/>
        <v>0</v>
      </c>
      <c r="O117" s="107">
        <f t="shared" si="27"/>
        <v>0</v>
      </c>
      <c r="P117" s="107">
        <f t="shared" si="28"/>
        <v>0</v>
      </c>
      <c r="Q117" s="107">
        <f t="shared" si="29"/>
        <v>0</v>
      </c>
      <c r="R117" s="107">
        <f t="shared" si="30"/>
        <v>0</v>
      </c>
      <c r="S117" s="108" t="e">
        <f t="shared" si="31"/>
        <v>#DIV/0!</v>
      </c>
      <c r="T117" s="109">
        <f t="shared" si="25"/>
        <v>0</v>
      </c>
    </row>
    <row r="118" spans="1:20" s="101" customFormat="1" ht="60" customHeight="1" x14ac:dyDescent="0.25">
      <c r="M118" s="107"/>
      <c r="N118" s="107">
        <f t="shared" si="26"/>
        <v>0</v>
      </c>
      <c r="O118" s="107">
        <f t="shared" si="27"/>
        <v>0</v>
      </c>
      <c r="P118" s="107">
        <f t="shared" si="28"/>
        <v>0</v>
      </c>
      <c r="Q118" s="107">
        <f t="shared" si="29"/>
        <v>0</v>
      </c>
      <c r="R118" s="107">
        <f t="shared" si="30"/>
        <v>0</v>
      </c>
      <c r="S118" s="108" t="e">
        <f t="shared" si="31"/>
        <v>#DIV/0!</v>
      </c>
      <c r="T118" s="109">
        <f t="shared" si="25"/>
        <v>0</v>
      </c>
    </row>
    <row r="119" spans="1:20" s="101" customFormat="1" ht="60" customHeight="1" x14ac:dyDescent="0.25">
      <c r="M119" s="107"/>
      <c r="N119" s="107">
        <f t="shared" si="26"/>
        <v>0</v>
      </c>
      <c r="O119" s="107">
        <f t="shared" si="27"/>
        <v>0</v>
      </c>
      <c r="P119" s="107">
        <f t="shared" si="28"/>
        <v>0</v>
      </c>
      <c r="Q119" s="107">
        <f t="shared" si="29"/>
        <v>0</v>
      </c>
      <c r="R119" s="107">
        <f t="shared" si="30"/>
        <v>0</v>
      </c>
      <c r="S119" s="108" t="e">
        <f t="shared" si="31"/>
        <v>#DIV/0!</v>
      </c>
      <c r="T119" s="109">
        <f t="shared" si="25"/>
        <v>0</v>
      </c>
    </row>
    <row r="120" spans="1:20" s="101" customFormat="1" ht="60" customHeight="1" x14ac:dyDescent="0.25">
      <c r="M120" s="107"/>
      <c r="N120" s="107">
        <f t="shared" si="26"/>
        <v>0</v>
      </c>
      <c r="O120" s="107">
        <f t="shared" si="27"/>
        <v>0</v>
      </c>
      <c r="P120" s="107">
        <f t="shared" si="28"/>
        <v>0</v>
      </c>
      <c r="Q120" s="107">
        <f t="shared" si="29"/>
        <v>0</v>
      </c>
      <c r="R120" s="107">
        <f t="shared" si="30"/>
        <v>0</v>
      </c>
      <c r="S120" s="108" t="e">
        <f t="shared" si="31"/>
        <v>#DIV/0!</v>
      </c>
      <c r="T120" s="109">
        <f t="shared" si="25"/>
        <v>0</v>
      </c>
    </row>
    <row r="121" spans="1:20" s="101" customFormat="1" ht="60" customHeight="1" x14ac:dyDescent="0.25">
      <c r="M121" s="107"/>
      <c r="N121" s="107">
        <f t="shared" si="26"/>
        <v>0</v>
      </c>
      <c r="O121" s="107">
        <f t="shared" si="27"/>
        <v>0</v>
      </c>
      <c r="P121" s="107">
        <f t="shared" si="28"/>
        <v>0</v>
      </c>
      <c r="Q121" s="107">
        <f t="shared" si="29"/>
        <v>0</v>
      </c>
      <c r="R121" s="107">
        <f t="shared" si="30"/>
        <v>0</v>
      </c>
      <c r="S121" s="108" t="e">
        <f t="shared" si="31"/>
        <v>#DIV/0!</v>
      </c>
      <c r="T121" s="109">
        <f t="shared" si="25"/>
        <v>0</v>
      </c>
    </row>
    <row r="122" spans="1:20" s="101" customFormat="1" ht="60" customHeight="1" x14ac:dyDescent="0.25">
      <c r="M122" s="107"/>
      <c r="N122" s="107">
        <f t="shared" si="26"/>
        <v>0</v>
      </c>
      <c r="O122" s="107">
        <f t="shared" si="27"/>
        <v>0</v>
      </c>
      <c r="P122" s="107">
        <f t="shared" si="28"/>
        <v>0</v>
      </c>
      <c r="Q122" s="107">
        <f t="shared" si="29"/>
        <v>0</v>
      </c>
      <c r="R122" s="107">
        <f t="shared" si="30"/>
        <v>0</v>
      </c>
      <c r="S122" s="108" t="e">
        <f t="shared" si="31"/>
        <v>#DIV/0!</v>
      </c>
      <c r="T122" s="109">
        <f t="shared" si="25"/>
        <v>0</v>
      </c>
    </row>
    <row r="123" spans="1:20" s="101" customFormat="1" ht="60" customHeight="1" x14ac:dyDescent="0.25">
      <c r="M123" s="107"/>
      <c r="N123" s="107">
        <f t="shared" si="26"/>
        <v>0</v>
      </c>
      <c r="O123" s="107">
        <f t="shared" si="27"/>
        <v>0</v>
      </c>
      <c r="P123" s="107">
        <f t="shared" si="28"/>
        <v>0</v>
      </c>
      <c r="Q123" s="107">
        <f t="shared" si="29"/>
        <v>0</v>
      </c>
      <c r="R123" s="107">
        <f t="shared" si="30"/>
        <v>0</v>
      </c>
      <c r="S123" s="108" t="e">
        <f t="shared" si="31"/>
        <v>#DIV/0!</v>
      </c>
      <c r="T123" s="109">
        <f t="shared" si="25"/>
        <v>0</v>
      </c>
    </row>
    <row r="124" spans="1:20" s="101" customFormat="1" ht="60" customHeight="1" x14ac:dyDescent="0.25">
      <c r="M124" s="107"/>
      <c r="N124" s="107">
        <f t="shared" si="26"/>
        <v>0</v>
      </c>
      <c r="O124" s="107">
        <f t="shared" si="27"/>
        <v>0</v>
      </c>
      <c r="P124" s="107">
        <f t="shared" si="28"/>
        <v>0</v>
      </c>
      <c r="Q124" s="107">
        <f t="shared" si="29"/>
        <v>0</v>
      </c>
      <c r="R124" s="107">
        <f t="shared" si="30"/>
        <v>0</v>
      </c>
      <c r="S124" s="108" t="e">
        <f t="shared" si="31"/>
        <v>#DIV/0!</v>
      </c>
      <c r="T124" s="109">
        <f t="shared" si="25"/>
        <v>0</v>
      </c>
    </row>
    <row r="125" spans="1:20" s="101" customFormat="1" ht="60" customHeight="1" x14ac:dyDescent="0.25">
      <c r="M125" s="107"/>
      <c r="N125" s="107">
        <f t="shared" si="26"/>
        <v>0</v>
      </c>
      <c r="O125" s="107">
        <f t="shared" si="27"/>
        <v>0</v>
      </c>
      <c r="P125" s="107">
        <f t="shared" si="28"/>
        <v>0</v>
      </c>
      <c r="Q125" s="107">
        <f t="shared" si="29"/>
        <v>0</v>
      </c>
      <c r="R125" s="107">
        <f t="shared" si="30"/>
        <v>0</v>
      </c>
      <c r="S125" s="108" t="e">
        <f t="shared" si="31"/>
        <v>#DIV/0!</v>
      </c>
      <c r="T125" s="109">
        <f t="shared" si="25"/>
        <v>0</v>
      </c>
    </row>
    <row r="126" spans="1:20" s="101" customFormat="1" ht="60" customHeight="1" x14ac:dyDescent="0.25">
      <c r="M126" s="107"/>
      <c r="N126" s="107">
        <f t="shared" si="26"/>
        <v>0</v>
      </c>
      <c r="O126" s="107">
        <f t="shared" si="27"/>
        <v>0</v>
      </c>
      <c r="P126" s="107">
        <f t="shared" si="28"/>
        <v>0</v>
      </c>
      <c r="Q126" s="107">
        <f t="shared" si="29"/>
        <v>0</v>
      </c>
      <c r="R126" s="107">
        <f t="shared" si="30"/>
        <v>0</v>
      </c>
      <c r="S126" s="108" t="e">
        <f t="shared" si="31"/>
        <v>#DIV/0!</v>
      </c>
      <c r="T126" s="109">
        <f t="shared" si="25"/>
        <v>0</v>
      </c>
    </row>
    <row r="127" spans="1:20" s="101" customFormat="1" ht="60" customHeight="1" x14ac:dyDescent="0.25">
      <c r="M127" s="107"/>
      <c r="N127" s="107">
        <f t="shared" si="26"/>
        <v>0</v>
      </c>
      <c r="O127" s="107">
        <f t="shared" si="27"/>
        <v>0</v>
      </c>
      <c r="P127" s="107">
        <f t="shared" si="28"/>
        <v>0</v>
      </c>
      <c r="Q127" s="107">
        <f t="shared" si="29"/>
        <v>0</v>
      </c>
      <c r="R127" s="107">
        <f t="shared" si="30"/>
        <v>0</v>
      </c>
      <c r="S127" s="108" t="e">
        <f t="shared" si="31"/>
        <v>#DIV/0!</v>
      </c>
      <c r="T127" s="109">
        <f t="shared" si="25"/>
        <v>0</v>
      </c>
    </row>
    <row r="128" spans="1:20" s="101" customFormat="1" ht="60" customHeight="1" x14ac:dyDescent="0.25">
      <c r="M128" s="107"/>
      <c r="N128" s="107">
        <f t="shared" si="26"/>
        <v>0</v>
      </c>
      <c r="O128" s="107">
        <f t="shared" si="27"/>
        <v>0</v>
      </c>
      <c r="P128" s="107">
        <f t="shared" si="28"/>
        <v>0</v>
      </c>
      <c r="Q128" s="107">
        <f t="shared" si="29"/>
        <v>0</v>
      </c>
      <c r="R128" s="107">
        <f t="shared" si="30"/>
        <v>0</v>
      </c>
      <c r="S128" s="108" t="e">
        <f t="shared" si="31"/>
        <v>#DIV/0!</v>
      </c>
      <c r="T128" s="109">
        <f t="shared" si="25"/>
        <v>0</v>
      </c>
    </row>
    <row r="129" spans="13:20" s="101" customFormat="1" ht="60" customHeight="1" x14ac:dyDescent="0.25">
      <c r="M129" s="107"/>
      <c r="N129" s="107">
        <f t="shared" si="26"/>
        <v>0</v>
      </c>
      <c r="O129" s="107">
        <f t="shared" si="27"/>
        <v>0</v>
      </c>
      <c r="P129" s="107">
        <f t="shared" si="28"/>
        <v>0</v>
      </c>
      <c r="Q129" s="107">
        <f t="shared" si="29"/>
        <v>0</v>
      </c>
      <c r="R129" s="107">
        <f t="shared" si="30"/>
        <v>0</v>
      </c>
      <c r="S129" s="108" t="e">
        <f t="shared" si="31"/>
        <v>#DIV/0!</v>
      </c>
      <c r="T129" s="109">
        <f t="shared" si="25"/>
        <v>0</v>
      </c>
    </row>
    <row r="130" spans="13:20" s="101" customFormat="1" ht="60" customHeight="1" x14ac:dyDescent="0.25">
      <c r="M130" s="107"/>
      <c r="N130" s="107">
        <f t="shared" si="26"/>
        <v>0</v>
      </c>
      <c r="O130" s="107">
        <f t="shared" si="27"/>
        <v>0</v>
      </c>
      <c r="P130" s="107">
        <f t="shared" si="28"/>
        <v>0</v>
      </c>
      <c r="Q130" s="107">
        <f t="shared" si="29"/>
        <v>0</v>
      </c>
      <c r="R130" s="107">
        <f t="shared" si="30"/>
        <v>0</v>
      </c>
      <c r="S130" s="108" t="e">
        <f t="shared" si="31"/>
        <v>#DIV/0!</v>
      </c>
      <c r="T130" s="109">
        <f t="shared" si="25"/>
        <v>0</v>
      </c>
    </row>
    <row r="131" spans="13:20" s="101" customFormat="1" ht="60" customHeight="1" x14ac:dyDescent="0.25">
      <c r="M131" s="107"/>
      <c r="N131" s="107">
        <f t="shared" si="26"/>
        <v>0</v>
      </c>
      <c r="O131" s="107">
        <f t="shared" si="27"/>
        <v>0</v>
      </c>
      <c r="P131" s="107">
        <f t="shared" si="28"/>
        <v>0</v>
      </c>
      <c r="Q131" s="107">
        <f t="shared" si="29"/>
        <v>0</v>
      </c>
      <c r="R131" s="107">
        <f t="shared" si="30"/>
        <v>0</v>
      </c>
      <c r="S131" s="108" t="e">
        <f t="shared" si="31"/>
        <v>#DIV/0!</v>
      </c>
      <c r="T131" s="109">
        <f t="shared" si="25"/>
        <v>0</v>
      </c>
    </row>
    <row r="132" spans="13:20" s="101" customFormat="1" ht="60" customHeight="1" x14ac:dyDescent="0.25">
      <c r="M132" s="107"/>
      <c r="N132" s="107">
        <f t="shared" si="26"/>
        <v>0</v>
      </c>
      <c r="O132" s="107">
        <f t="shared" si="27"/>
        <v>0</v>
      </c>
      <c r="P132" s="107">
        <f t="shared" si="28"/>
        <v>0</v>
      </c>
      <c r="Q132" s="107">
        <f t="shared" si="29"/>
        <v>0</v>
      </c>
      <c r="R132" s="107">
        <f t="shared" si="30"/>
        <v>0</v>
      </c>
      <c r="S132" s="108" t="e">
        <f t="shared" si="31"/>
        <v>#DIV/0!</v>
      </c>
      <c r="T132" s="109">
        <f t="shared" si="25"/>
        <v>0</v>
      </c>
    </row>
    <row r="133" spans="13:20" s="101" customFormat="1" ht="60" customHeight="1" x14ac:dyDescent="0.25">
      <c r="M133" s="107"/>
      <c r="N133" s="107">
        <f t="shared" si="26"/>
        <v>0</v>
      </c>
      <c r="O133" s="107">
        <f t="shared" si="27"/>
        <v>0</v>
      </c>
      <c r="P133" s="107">
        <f t="shared" si="28"/>
        <v>0</v>
      </c>
      <c r="Q133" s="107">
        <f t="shared" si="29"/>
        <v>0</v>
      </c>
      <c r="R133" s="107">
        <f t="shared" si="30"/>
        <v>0</v>
      </c>
      <c r="S133" s="108" t="e">
        <f t="shared" si="31"/>
        <v>#DIV/0!</v>
      </c>
      <c r="T133" s="109">
        <f t="shared" si="25"/>
        <v>0</v>
      </c>
    </row>
    <row r="134" spans="13:20" s="101" customFormat="1" ht="60" customHeight="1" x14ac:dyDescent="0.25">
      <c r="M134" s="107"/>
      <c r="N134" s="107">
        <f t="shared" si="26"/>
        <v>0</v>
      </c>
      <c r="O134" s="107">
        <f t="shared" si="27"/>
        <v>0</v>
      </c>
      <c r="P134" s="107">
        <f t="shared" si="28"/>
        <v>0</v>
      </c>
      <c r="Q134" s="107">
        <f t="shared" si="29"/>
        <v>0</v>
      </c>
      <c r="R134" s="107">
        <f t="shared" si="30"/>
        <v>0</v>
      </c>
      <c r="S134" s="108" t="e">
        <f t="shared" si="31"/>
        <v>#DIV/0!</v>
      </c>
      <c r="T134" s="109">
        <f t="shared" si="25"/>
        <v>0</v>
      </c>
    </row>
    <row r="135" spans="13:20" s="101" customFormat="1" ht="60" customHeight="1" x14ac:dyDescent="0.25">
      <c r="M135" s="107"/>
      <c r="N135" s="107">
        <f t="shared" si="26"/>
        <v>0</v>
      </c>
      <c r="O135" s="107">
        <f t="shared" si="27"/>
        <v>0</v>
      </c>
      <c r="P135" s="107">
        <f t="shared" si="28"/>
        <v>0</v>
      </c>
      <c r="Q135" s="107">
        <f t="shared" si="29"/>
        <v>0</v>
      </c>
      <c r="R135" s="107">
        <f t="shared" si="30"/>
        <v>0</v>
      </c>
      <c r="S135" s="108" t="e">
        <f t="shared" si="31"/>
        <v>#DIV/0!</v>
      </c>
      <c r="T135" s="109">
        <f t="shared" ref="T135:T145" si="32">H135</f>
        <v>0</v>
      </c>
    </row>
    <row r="136" spans="13:20" s="101" customFormat="1" ht="60" customHeight="1" x14ac:dyDescent="0.25">
      <c r="M136" s="107"/>
      <c r="N136" s="107">
        <f t="shared" ref="N136:N145" si="33">SUM(K136:M136)</f>
        <v>0</v>
      </c>
      <c r="O136" s="107">
        <f t="shared" ref="O136:O145" si="34">SUM(M136)/100*108</f>
        <v>0</v>
      </c>
      <c r="P136" s="107">
        <f t="shared" ref="P136:P145" si="35">O136*0.2</f>
        <v>0</v>
      </c>
      <c r="Q136" s="107">
        <f t="shared" ref="Q136:Q145" si="36">SUM(O136:P136)</f>
        <v>0</v>
      </c>
      <c r="R136" s="107">
        <f t="shared" ref="R136:R145" si="37">O136-N136</f>
        <v>0</v>
      </c>
      <c r="S136" s="108" t="e">
        <f t="shared" ref="S136:S145" si="38">R136/N136</f>
        <v>#DIV/0!</v>
      </c>
      <c r="T136" s="109">
        <f t="shared" si="32"/>
        <v>0</v>
      </c>
    </row>
    <row r="137" spans="13:20" s="101" customFormat="1" ht="60" customHeight="1" x14ac:dyDescent="0.25">
      <c r="M137" s="107"/>
      <c r="N137" s="107">
        <f t="shared" si="33"/>
        <v>0</v>
      </c>
      <c r="O137" s="107">
        <f t="shared" si="34"/>
        <v>0</v>
      </c>
      <c r="P137" s="107">
        <f t="shared" si="35"/>
        <v>0</v>
      </c>
      <c r="Q137" s="107">
        <f t="shared" si="36"/>
        <v>0</v>
      </c>
      <c r="R137" s="107">
        <f t="shared" si="37"/>
        <v>0</v>
      </c>
      <c r="S137" s="108" t="e">
        <f t="shared" si="38"/>
        <v>#DIV/0!</v>
      </c>
      <c r="T137" s="109">
        <f t="shared" si="32"/>
        <v>0</v>
      </c>
    </row>
    <row r="138" spans="13:20" s="101" customFormat="1" ht="60" customHeight="1" x14ac:dyDescent="0.25">
      <c r="M138" s="107"/>
      <c r="N138" s="107">
        <f t="shared" si="33"/>
        <v>0</v>
      </c>
      <c r="O138" s="107">
        <f t="shared" si="34"/>
        <v>0</v>
      </c>
      <c r="P138" s="107">
        <f t="shared" si="35"/>
        <v>0</v>
      </c>
      <c r="Q138" s="107">
        <f t="shared" si="36"/>
        <v>0</v>
      </c>
      <c r="R138" s="107">
        <f t="shared" si="37"/>
        <v>0</v>
      </c>
      <c r="S138" s="108" t="e">
        <f t="shared" si="38"/>
        <v>#DIV/0!</v>
      </c>
      <c r="T138" s="109">
        <f t="shared" si="32"/>
        <v>0</v>
      </c>
    </row>
    <row r="139" spans="13:20" s="101" customFormat="1" ht="60" customHeight="1" x14ac:dyDescent="0.25">
      <c r="M139" s="107"/>
      <c r="N139" s="107">
        <f t="shared" si="33"/>
        <v>0</v>
      </c>
      <c r="O139" s="107">
        <f t="shared" si="34"/>
        <v>0</v>
      </c>
      <c r="P139" s="107">
        <f t="shared" si="35"/>
        <v>0</v>
      </c>
      <c r="Q139" s="107">
        <f t="shared" si="36"/>
        <v>0</v>
      </c>
      <c r="R139" s="107">
        <f t="shared" si="37"/>
        <v>0</v>
      </c>
      <c r="S139" s="108" t="e">
        <f t="shared" si="38"/>
        <v>#DIV/0!</v>
      </c>
      <c r="T139" s="109">
        <f t="shared" si="32"/>
        <v>0</v>
      </c>
    </row>
    <row r="140" spans="13:20" s="101" customFormat="1" ht="60" customHeight="1" x14ac:dyDescent="0.25">
      <c r="M140" s="107"/>
      <c r="N140" s="107">
        <f t="shared" si="33"/>
        <v>0</v>
      </c>
      <c r="O140" s="107">
        <f t="shared" si="34"/>
        <v>0</v>
      </c>
      <c r="P140" s="107">
        <f t="shared" si="35"/>
        <v>0</v>
      </c>
      <c r="Q140" s="107">
        <f t="shared" si="36"/>
        <v>0</v>
      </c>
      <c r="R140" s="107">
        <f t="shared" si="37"/>
        <v>0</v>
      </c>
      <c r="S140" s="108" t="e">
        <f t="shared" si="38"/>
        <v>#DIV/0!</v>
      </c>
      <c r="T140" s="109">
        <f t="shared" si="32"/>
        <v>0</v>
      </c>
    </row>
    <row r="141" spans="13:20" s="101" customFormat="1" ht="60" customHeight="1" x14ac:dyDescent="0.25">
      <c r="M141" s="107"/>
      <c r="N141" s="107">
        <f t="shared" si="33"/>
        <v>0</v>
      </c>
      <c r="O141" s="107">
        <f t="shared" si="34"/>
        <v>0</v>
      </c>
      <c r="P141" s="107">
        <f t="shared" si="35"/>
        <v>0</v>
      </c>
      <c r="Q141" s="107">
        <f t="shared" si="36"/>
        <v>0</v>
      </c>
      <c r="R141" s="107">
        <f t="shared" si="37"/>
        <v>0</v>
      </c>
      <c r="S141" s="108" t="e">
        <f t="shared" si="38"/>
        <v>#DIV/0!</v>
      </c>
      <c r="T141" s="109">
        <f t="shared" si="32"/>
        <v>0</v>
      </c>
    </row>
    <row r="142" spans="13:20" s="101" customFormat="1" ht="60" customHeight="1" x14ac:dyDescent="0.25">
      <c r="M142" s="107"/>
      <c r="N142" s="107">
        <f t="shared" si="33"/>
        <v>0</v>
      </c>
      <c r="O142" s="107">
        <f t="shared" si="34"/>
        <v>0</v>
      </c>
      <c r="P142" s="107">
        <f t="shared" si="35"/>
        <v>0</v>
      </c>
      <c r="Q142" s="107">
        <f t="shared" si="36"/>
        <v>0</v>
      </c>
      <c r="R142" s="107">
        <f t="shared" si="37"/>
        <v>0</v>
      </c>
      <c r="S142" s="108" t="e">
        <f t="shared" si="38"/>
        <v>#DIV/0!</v>
      </c>
      <c r="T142" s="109">
        <f t="shared" si="32"/>
        <v>0</v>
      </c>
    </row>
    <row r="143" spans="13:20" s="101" customFormat="1" ht="60" customHeight="1" x14ac:dyDescent="0.25">
      <c r="M143" s="107"/>
      <c r="N143" s="107">
        <f t="shared" si="33"/>
        <v>0</v>
      </c>
      <c r="O143" s="107">
        <f t="shared" si="34"/>
        <v>0</v>
      </c>
      <c r="P143" s="107">
        <f t="shared" si="35"/>
        <v>0</v>
      </c>
      <c r="Q143" s="107">
        <f t="shared" si="36"/>
        <v>0</v>
      </c>
      <c r="R143" s="107">
        <f t="shared" si="37"/>
        <v>0</v>
      </c>
      <c r="S143" s="108" t="e">
        <f t="shared" si="38"/>
        <v>#DIV/0!</v>
      </c>
      <c r="T143" s="109">
        <f t="shared" si="32"/>
        <v>0</v>
      </c>
    </row>
    <row r="144" spans="13:20" s="101" customFormat="1" ht="60" customHeight="1" x14ac:dyDescent="0.25">
      <c r="M144" s="107"/>
      <c r="N144" s="107">
        <f t="shared" si="33"/>
        <v>0</v>
      </c>
      <c r="O144" s="107">
        <f t="shared" si="34"/>
        <v>0</v>
      </c>
      <c r="P144" s="107">
        <f t="shared" si="35"/>
        <v>0</v>
      </c>
      <c r="Q144" s="107">
        <f t="shared" si="36"/>
        <v>0</v>
      </c>
      <c r="R144" s="107">
        <f t="shared" si="37"/>
        <v>0</v>
      </c>
      <c r="S144" s="108" t="e">
        <f t="shared" si="38"/>
        <v>#DIV/0!</v>
      </c>
      <c r="T144" s="109">
        <f t="shared" si="32"/>
        <v>0</v>
      </c>
    </row>
    <row r="145" spans="13:20" s="101" customFormat="1" ht="60" customHeight="1" x14ac:dyDescent="0.25">
      <c r="M145" s="107"/>
      <c r="N145" s="107">
        <f t="shared" si="33"/>
        <v>0</v>
      </c>
      <c r="O145" s="107">
        <f t="shared" si="34"/>
        <v>0</v>
      </c>
      <c r="P145" s="107">
        <f t="shared" si="35"/>
        <v>0</v>
      </c>
      <c r="Q145" s="107">
        <f t="shared" si="36"/>
        <v>0</v>
      </c>
      <c r="R145" s="107">
        <f t="shared" si="37"/>
        <v>0</v>
      </c>
      <c r="S145" s="108" t="e">
        <f t="shared" si="38"/>
        <v>#DIV/0!</v>
      </c>
      <c r="T145" s="109">
        <f t="shared" si="32"/>
        <v>0</v>
      </c>
    </row>
    <row r="146" spans="13:20" s="101" customFormat="1" ht="60" customHeight="1" x14ac:dyDescent="0.25">
      <c r="M146" s="107"/>
      <c r="N146" s="107"/>
      <c r="O146" s="107"/>
      <c r="P146" s="107"/>
      <c r="Q146" s="107"/>
      <c r="R146" s="107"/>
      <c r="S146" s="108"/>
      <c r="T146" s="109"/>
    </row>
    <row r="147" spans="13:20" s="101" customFormat="1" ht="60" customHeight="1" x14ac:dyDescent="0.25">
      <c r="M147" s="107"/>
      <c r="N147" s="107"/>
      <c r="O147" s="107"/>
      <c r="P147" s="107"/>
      <c r="Q147" s="107"/>
      <c r="R147" s="107"/>
      <c r="S147" s="108"/>
      <c r="T147" s="109"/>
    </row>
    <row r="148" spans="13:20" s="101" customFormat="1" ht="60" customHeight="1" x14ac:dyDescent="0.25">
      <c r="M148" s="107"/>
      <c r="N148" s="107"/>
      <c r="O148" s="107"/>
      <c r="P148" s="107"/>
      <c r="Q148" s="107"/>
      <c r="R148" s="107"/>
      <c r="S148" s="108"/>
      <c r="T148" s="109"/>
    </row>
    <row r="149" spans="13:20" s="101" customFormat="1" ht="60" customHeight="1" x14ac:dyDescent="0.25">
      <c r="M149" s="107"/>
      <c r="N149" s="107"/>
      <c r="O149" s="107"/>
      <c r="P149" s="107"/>
      <c r="Q149" s="107"/>
      <c r="R149" s="107"/>
      <c r="S149" s="108"/>
      <c r="T149" s="109"/>
    </row>
    <row r="150" spans="13:20" s="101" customFormat="1" ht="60" customHeight="1" x14ac:dyDescent="0.25">
      <c r="M150" s="107"/>
      <c r="N150" s="107"/>
      <c r="O150" s="107"/>
      <c r="P150" s="107"/>
      <c r="Q150" s="107"/>
      <c r="R150" s="107"/>
      <c r="S150" s="108"/>
      <c r="T150" s="109"/>
    </row>
    <row r="151" spans="13:20" s="101" customFormat="1" ht="60" customHeight="1" x14ac:dyDescent="0.25">
      <c r="M151" s="107"/>
      <c r="N151" s="107"/>
      <c r="O151" s="107"/>
      <c r="P151" s="107"/>
      <c r="Q151" s="107"/>
      <c r="R151" s="107"/>
      <c r="S151" s="108"/>
      <c r="T151" s="109"/>
    </row>
    <row r="152" spans="13:20" s="101" customFormat="1" ht="60" customHeight="1" x14ac:dyDescent="0.25">
      <c r="M152" s="107"/>
      <c r="N152" s="107"/>
      <c r="O152" s="107"/>
      <c r="P152" s="107"/>
      <c r="Q152" s="107"/>
      <c r="R152" s="107"/>
      <c r="S152" s="108"/>
      <c r="T152" s="109"/>
    </row>
    <row r="153" spans="13:20" s="101" customFormat="1" ht="60" customHeight="1" x14ac:dyDescent="0.25">
      <c r="M153" s="107"/>
      <c r="N153" s="107"/>
      <c r="O153" s="107"/>
      <c r="P153" s="107"/>
      <c r="Q153" s="107"/>
      <c r="R153" s="107"/>
      <c r="S153" s="108"/>
      <c r="T153" s="109"/>
    </row>
    <row r="154" spans="13:20" s="101" customFormat="1" ht="60" customHeight="1" x14ac:dyDescent="0.25">
      <c r="M154" s="107"/>
      <c r="N154" s="107"/>
      <c r="O154" s="107"/>
      <c r="P154" s="107"/>
      <c r="Q154" s="107"/>
      <c r="R154" s="107"/>
      <c r="S154" s="108"/>
      <c r="T154" s="109"/>
    </row>
    <row r="155" spans="13:20" s="101" customFormat="1" ht="60" customHeight="1" x14ac:dyDescent="0.25">
      <c r="M155" s="107"/>
      <c r="N155" s="107"/>
      <c r="O155" s="107"/>
      <c r="P155" s="107"/>
      <c r="Q155" s="107"/>
      <c r="R155" s="107"/>
      <c r="S155" s="108"/>
      <c r="T155" s="109"/>
    </row>
    <row r="156" spans="13:20" s="101" customFormat="1" ht="60" customHeight="1" x14ac:dyDescent="0.25">
      <c r="M156" s="107"/>
      <c r="N156" s="107"/>
      <c r="O156" s="107"/>
      <c r="P156" s="107"/>
      <c r="Q156" s="107"/>
      <c r="R156" s="107"/>
      <c r="S156" s="108"/>
      <c r="T156" s="109"/>
    </row>
    <row r="157" spans="13:20" s="101" customFormat="1" ht="60" customHeight="1" x14ac:dyDescent="0.25">
      <c r="M157" s="107"/>
      <c r="N157" s="107"/>
      <c r="O157" s="107"/>
      <c r="P157" s="107"/>
      <c r="Q157" s="107"/>
      <c r="R157" s="107"/>
      <c r="S157" s="108"/>
      <c r="T157" s="109"/>
    </row>
    <row r="158" spans="13:20" s="101" customFormat="1" ht="60" customHeight="1" x14ac:dyDescent="0.25">
      <c r="M158" s="107"/>
      <c r="N158" s="107"/>
      <c r="O158" s="107"/>
      <c r="P158" s="107"/>
      <c r="Q158" s="107"/>
      <c r="R158" s="107"/>
      <c r="S158" s="108"/>
      <c r="T158" s="109"/>
    </row>
    <row r="159" spans="13:20" s="101" customFormat="1" ht="60" customHeight="1" x14ac:dyDescent="0.25">
      <c r="M159" s="107"/>
      <c r="N159" s="107"/>
      <c r="O159" s="107"/>
      <c r="P159" s="107"/>
      <c r="Q159" s="107"/>
      <c r="R159" s="107"/>
      <c r="S159" s="108"/>
      <c r="T159" s="109"/>
    </row>
    <row r="160" spans="13:20" s="101" customFormat="1" ht="60" customHeight="1" x14ac:dyDescent="0.25">
      <c r="M160" s="107"/>
      <c r="N160" s="107"/>
      <c r="O160" s="107"/>
      <c r="P160" s="107"/>
      <c r="Q160" s="107"/>
      <c r="R160" s="107"/>
      <c r="S160" s="108"/>
      <c r="T160" s="109"/>
    </row>
    <row r="161" spans="13:20" s="101" customFormat="1" ht="60" customHeight="1" x14ac:dyDescent="0.25">
      <c r="M161" s="107"/>
      <c r="N161" s="107"/>
      <c r="O161" s="107"/>
      <c r="P161" s="107"/>
      <c r="Q161" s="107"/>
      <c r="R161" s="107"/>
      <c r="S161" s="108"/>
      <c r="T161" s="109"/>
    </row>
    <row r="162" spans="13:20" s="101" customFormat="1" ht="60" customHeight="1" x14ac:dyDescent="0.25">
      <c r="M162" s="107"/>
      <c r="N162" s="107"/>
      <c r="O162" s="107"/>
      <c r="P162" s="107"/>
      <c r="Q162" s="107"/>
      <c r="R162" s="107"/>
      <c r="S162" s="108"/>
      <c r="T162" s="109"/>
    </row>
    <row r="163" spans="13:20" s="101" customFormat="1" ht="60" customHeight="1" x14ac:dyDescent="0.25">
      <c r="M163" s="107"/>
      <c r="N163" s="107"/>
      <c r="O163" s="107"/>
      <c r="P163" s="107"/>
      <c r="Q163" s="107"/>
      <c r="R163" s="107"/>
      <c r="S163" s="108"/>
      <c r="T163" s="109"/>
    </row>
    <row r="164" spans="13:20" s="101" customFormat="1" ht="60" customHeight="1" x14ac:dyDescent="0.25">
      <c r="M164" s="107"/>
      <c r="N164" s="107"/>
      <c r="O164" s="107"/>
      <c r="P164" s="107"/>
      <c r="Q164" s="107"/>
      <c r="R164" s="107"/>
      <c r="S164" s="108"/>
      <c r="T164" s="109"/>
    </row>
    <row r="165" spans="13:20" s="101" customFormat="1" ht="60" customHeight="1" x14ac:dyDescent="0.25">
      <c r="M165" s="107"/>
      <c r="N165" s="107"/>
      <c r="O165" s="107"/>
      <c r="P165" s="107"/>
      <c r="Q165" s="107"/>
      <c r="R165" s="107"/>
      <c r="S165" s="108"/>
      <c r="T165" s="109"/>
    </row>
    <row r="166" spans="13:20" s="101" customFormat="1" ht="60" customHeight="1" x14ac:dyDescent="0.25">
      <c r="M166" s="107"/>
      <c r="N166" s="107"/>
      <c r="O166" s="107"/>
      <c r="P166" s="107"/>
      <c r="Q166" s="107"/>
      <c r="R166" s="107"/>
      <c r="S166" s="108"/>
      <c r="T166" s="109"/>
    </row>
    <row r="167" spans="13:20" s="101" customFormat="1" ht="60" customHeight="1" x14ac:dyDescent="0.25">
      <c r="M167" s="107"/>
      <c r="N167" s="107"/>
      <c r="O167" s="107"/>
      <c r="P167" s="107"/>
      <c r="Q167" s="107"/>
      <c r="R167" s="107"/>
      <c r="S167" s="108"/>
      <c r="T167" s="109"/>
    </row>
    <row r="168" spans="13:20" s="101" customFormat="1" ht="60" customHeight="1" x14ac:dyDescent="0.25">
      <c r="M168" s="107"/>
      <c r="N168" s="107"/>
      <c r="O168" s="107"/>
      <c r="P168" s="107"/>
      <c r="Q168" s="107"/>
      <c r="R168" s="107"/>
      <c r="S168" s="108"/>
      <c r="T168" s="109"/>
    </row>
    <row r="169" spans="13:20" s="101" customFormat="1" ht="60" customHeight="1" x14ac:dyDescent="0.25">
      <c r="M169" s="107"/>
      <c r="N169" s="107"/>
      <c r="O169" s="107"/>
      <c r="P169" s="107"/>
      <c r="Q169" s="107"/>
      <c r="R169" s="107"/>
      <c r="S169" s="108"/>
      <c r="T169" s="109"/>
    </row>
    <row r="170" spans="13:20" s="101" customFormat="1" ht="60" customHeight="1" x14ac:dyDescent="0.25">
      <c r="M170" s="107"/>
      <c r="N170" s="107"/>
      <c r="O170" s="107"/>
      <c r="P170" s="107"/>
      <c r="Q170" s="107"/>
      <c r="R170" s="107"/>
      <c r="S170" s="108"/>
      <c r="T170" s="109"/>
    </row>
    <row r="171" spans="13:20" s="101" customFormat="1" ht="60" customHeight="1" x14ac:dyDescent="0.25">
      <c r="M171" s="107"/>
      <c r="N171" s="107"/>
      <c r="O171" s="107"/>
      <c r="P171" s="107"/>
      <c r="Q171" s="107"/>
      <c r="R171" s="107"/>
      <c r="S171" s="108"/>
      <c r="T171" s="109"/>
    </row>
    <row r="172" spans="13:20" s="101" customFormat="1" ht="60" customHeight="1" x14ac:dyDescent="0.25">
      <c r="M172" s="107"/>
      <c r="N172" s="107"/>
      <c r="O172" s="107"/>
      <c r="P172" s="107"/>
      <c r="Q172" s="107"/>
      <c r="R172" s="107"/>
      <c r="S172" s="108"/>
      <c r="T172" s="109"/>
    </row>
    <row r="173" spans="13:20" s="101" customFormat="1" ht="60" customHeight="1" x14ac:dyDescent="0.25">
      <c r="M173" s="107"/>
      <c r="N173" s="107"/>
      <c r="O173" s="107"/>
      <c r="P173" s="107"/>
      <c r="Q173" s="107"/>
      <c r="R173" s="107"/>
      <c r="S173" s="108"/>
      <c r="T173" s="109"/>
    </row>
    <row r="174" spans="13:20" s="101" customFormat="1" ht="60" customHeight="1" x14ac:dyDescent="0.25">
      <c r="M174" s="107"/>
      <c r="N174" s="107"/>
      <c r="O174" s="107"/>
      <c r="P174" s="107"/>
      <c r="Q174" s="107"/>
      <c r="R174" s="107"/>
      <c r="S174" s="108"/>
      <c r="T174" s="109"/>
    </row>
    <row r="175" spans="13:20" s="101" customFormat="1" ht="60" customHeight="1" x14ac:dyDescent="0.25">
      <c r="M175" s="107"/>
      <c r="N175" s="107"/>
      <c r="O175" s="107"/>
      <c r="P175" s="107"/>
      <c r="Q175" s="107"/>
      <c r="R175" s="107"/>
      <c r="S175" s="108"/>
      <c r="T175" s="109"/>
    </row>
    <row r="176" spans="13:20" s="101" customFormat="1" ht="60" customHeight="1" x14ac:dyDescent="0.25">
      <c r="M176" s="107"/>
      <c r="N176" s="107"/>
      <c r="O176" s="107"/>
      <c r="P176" s="107"/>
      <c r="Q176" s="107"/>
      <c r="R176" s="107"/>
      <c r="S176" s="108"/>
      <c r="T176" s="109"/>
    </row>
    <row r="177" spans="13:20" s="101" customFormat="1" ht="60" customHeight="1" x14ac:dyDescent="0.25">
      <c r="M177" s="107"/>
      <c r="N177" s="107"/>
      <c r="O177" s="107"/>
      <c r="P177" s="107"/>
      <c r="Q177" s="107"/>
      <c r="R177" s="107"/>
      <c r="S177" s="108"/>
      <c r="T177" s="109"/>
    </row>
    <row r="178" spans="13:20" s="101" customFormat="1" ht="60" customHeight="1" x14ac:dyDescent="0.25">
      <c r="M178" s="107"/>
      <c r="N178" s="107"/>
      <c r="O178" s="107"/>
      <c r="P178" s="107"/>
      <c r="Q178" s="107"/>
      <c r="R178" s="107"/>
      <c r="S178" s="108"/>
      <c r="T178" s="109"/>
    </row>
    <row r="179" spans="13:20" s="101" customFormat="1" ht="60" customHeight="1" x14ac:dyDescent="0.25">
      <c r="M179" s="107"/>
      <c r="N179" s="107"/>
      <c r="O179" s="107"/>
      <c r="P179" s="107"/>
      <c r="Q179" s="107"/>
      <c r="R179" s="107"/>
      <c r="S179" s="108"/>
      <c r="T179" s="109"/>
    </row>
    <row r="180" spans="13:20" s="101" customFormat="1" ht="60" customHeight="1" x14ac:dyDescent="0.25">
      <c r="M180" s="107"/>
      <c r="N180" s="107"/>
      <c r="O180" s="107"/>
      <c r="P180" s="107"/>
      <c r="Q180" s="107"/>
      <c r="R180" s="107"/>
      <c r="S180" s="108"/>
      <c r="T180" s="109"/>
    </row>
    <row r="181" spans="13:20" s="101" customFormat="1" ht="60" customHeight="1" x14ac:dyDescent="0.25">
      <c r="M181" s="107"/>
      <c r="N181" s="107"/>
      <c r="O181" s="107"/>
      <c r="P181" s="107"/>
      <c r="Q181" s="107"/>
      <c r="R181" s="107"/>
      <c r="S181" s="108"/>
      <c r="T181" s="109"/>
    </row>
    <row r="182" spans="13:20" s="101" customFormat="1" ht="60" customHeight="1" x14ac:dyDescent="0.25">
      <c r="M182" s="107"/>
      <c r="N182" s="107"/>
      <c r="O182" s="107"/>
      <c r="P182" s="107"/>
      <c r="Q182" s="107"/>
      <c r="R182" s="107"/>
      <c r="S182" s="108"/>
      <c r="T182" s="109"/>
    </row>
    <row r="183" spans="13:20" s="101" customFormat="1" ht="60" customHeight="1" x14ac:dyDescent="0.25">
      <c r="M183" s="107"/>
      <c r="N183" s="107"/>
      <c r="O183" s="107"/>
      <c r="P183" s="107"/>
      <c r="Q183" s="107"/>
      <c r="R183" s="107"/>
      <c r="S183" s="108"/>
      <c r="T183" s="109"/>
    </row>
    <row r="184" spans="13:20" s="101" customFormat="1" ht="60" customHeight="1" x14ac:dyDescent="0.25">
      <c r="M184" s="107"/>
      <c r="N184" s="107"/>
      <c r="O184" s="107"/>
      <c r="P184" s="107"/>
      <c r="Q184" s="107"/>
      <c r="R184" s="107"/>
      <c r="S184" s="108"/>
      <c r="T184" s="109"/>
    </row>
    <row r="185" spans="13:20" s="101" customFormat="1" ht="60" customHeight="1" x14ac:dyDescent="0.25">
      <c r="M185" s="107"/>
      <c r="N185" s="107"/>
      <c r="O185" s="107"/>
      <c r="P185" s="107"/>
      <c r="Q185" s="107"/>
      <c r="R185" s="107"/>
      <c r="S185" s="108"/>
      <c r="T185" s="109"/>
    </row>
    <row r="186" spans="13:20" s="101" customFormat="1" ht="60" customHeight="1" x14ac:dyDescent="0.25">
      <c r="M186" s="107"/>
      <c r="N186" s="107"/>
      <c r="O186" s="107"/>
      <c r="P186" s="107"/>
      <c r="Q186" s="107"/>
      <c r="R186" s="107"/>
      <c r="S186" s="108"/>
      <c r="T186" s="109"/>
    </row>
    <row r="187" spans="13:20" s="110" customFormat="1" ht="60" customHeight="1" x14ac:dyDescent="0.25">
      <c r="M187" s="117"/>
      <c r="N187" s="117"/>
      <c r="O187" s="117"/>
      <c r="P187" s="117"/>
      <c r="Q187" s="117"/>
      <c r="R187" s="117"/>
      <c r="S187" s="118"/>
      <c r="T187" s="119"/>
    </row>
    <row r="188" spans="13:20" s="110" customFormat="1" ht="60" customHeight="1" x14ac:dyDescent="0.25">
      <c r="M188" s="117"/>
      <c r="N188" s="117"/>
      <c r="O188" s="117"/>
      <c r="P188" s="117"/>
      <c r="Q188" s="117"/>
      <c r="R188" s="117"/>
      <c r="S188" s="118"/>
      <c r="T188" s="119"/>
    </row>
    <row r="189" spans="13:20" s="110" customFormat="1" ht="60" customHeight="1" x14ac:dyDescent="0.25">
      <c r="M189" s="117"/>
      <c r="N189" s="117"/>
      <c r="O189" s="117"/>
      <c r="P189" s="117"/>
      <c r="Q189" s="117"/>
      <c r="R189" s="117"/>
      <c r="S189" s="118"/>
      <c r="T189" s="119"/>
    </row>
    <row r="190" spans="13:20" s="110" customFormat="1" ht="60" customHeight="1" x14ac:dyDescent="0.25">
      <c r="M190" s="117"/>
      <c r="N190" s="117"/>
      <c r="O190" s="117"/>
      <c r="P190" s="117"/>
      <c r="Q190" s="117"/>
      <c r="R190" s="117"/>
      <c r="S190" s="118"/>
      <c r="T190" s="119"/>
    </row>
    <row r="191" spans="13:20" s="110" customFormat="1" ht="60" customHeight="1" x14ac:dyDescent="0.25">
      <c r="M191" s="117"/>
      <c r="N191" s="117"/>
      <c r="O191" s="117"/>
      <c r="P191" s="117"/>
      <c r="Q191" s="117"/>
      <c r="R191" s="117"/>
      <c r="S191" s="118"/>
      <c r="T191" s="119"/>
    </row>
    <row r="192" spans="13:20" s="110" customFormat="1" ht="60" customHeight="1" x14ac:dyDescent="0.25">
      <c r="M192" s="117"/>
      <c r="N192" s="117"/>
      <c r="O192" s="117"/>
      <c r="P192" s="117"/>
      <c r="Q192" s="117"/>
      <c r="R192" s="117"/>
      <c r="S192" s="118"/>
      <c r="T192" s="119"/>
    </row>
    <row r="193" spans="13:20" s="110" customFormat="1" ht="60" customHeight="1" x14ac:dyDescent="0.25">
      <c r="M193" s="117"/>
      <c r="N193" s="117"/>
      <c r="O193" s="117"/>
      <c r="P193" s="117"/>
      <c r="Q193" s="117"/>
      <c r="R193" s="117"/>
      <c r="S193" s="118"/>
      <c r="T193" s="119"/>
    </row>
    <row r="194" spans="13:20" s="110" customFormat="1" ht="60" customHeight="1" x14ac:dyDescent="0.25">
      <c r="M194" s="117"/>
      <c r="N194" s="117"/>
      <c r="O194" s="117"/>
      <c r="P194" s="117"/>
      <c r="Q194" s="117"/>
      <c r="R194" s="117"/>
      <c r="S194" s="118"/>
      <c r="T194" s="119"/>
    </row>
    <row r="195" spans="13:20" s="110" customFormat="1" ht="60" customHeight="1" x14ac:dyDescent="0.25">
      <c r="M195" s="117"/>
      <c r="N195" s="117"/>
      <c r="O195" s="117"/>
      <c r="P195" s="117"/>
      <c r="Q195" s="117"/>
      <c r="R195" s="117"/>
      <c r="S195" s="118"/>
      <c r="T195" s="119"/>
    </row>
    <row r="196" spans="13:20" s="110" customFormat="1" ht="60" customHeight="1" x14ac:dyDescent="0.25">
      <c r="M196" s="117"/>
      <c r="N196" s="117"/>
      <c r="O196" s="117"/>
      <c r="P196" s="117"/>
      <c r="Q196" s="117"/>
      <c r="R196" s="117"/>
      <c r="S196" s="118"/>
      <c r="T196" s="119"/>
    </row>
    <row r="197" spans="13:20" s="110" customFormat="1" ht="60" customHeight="1" x14ac:dyDescent="0.25">
      <c r="M197" s="117"/>
      <c r="N197" s="117"/>
      <c r="O197" s="117"/>
      <c r="P197" s="117"/>
      <c r="Q197" s="117"/>
      <c r="R197" s="117"/>
      <c r="S197" s="118"/>
      <c r="T197" s="119"/>
    </row>
    <row r="198" spans="13:20" s="110" customFormat="1" ht="60" customHeight="1" x14ac:dyDescent="0.25">
      <c r="M198" s="117"/>
      <c r="N198" s="117"/>
      <c r="O198" s="117"/>
      <c r="P198" s="117"/>
      <c r="Q198" s="117"/>
      <c r="R198" s="117"/>
      <c r="S198" s="118"/>
      <c r="T198" s="119"/>
    </row>
    <row r="199" spans="13:20" s="110" customFormat="1" ht="60" customHeight="1" x14ac:dyDescent="0.25">
      <c r="M199" s="117"/>
      <c r="N199" s="117"/>
      <c r="O199" s="117"/>
      <c r="P199" s="117"/>
      <c r="Q199" s="117"/>
      <c r="R199" s="117"/>
      <c r="S199" s="118"/>
      <c r="T199" s="119"/>
    </row>
    <row r="200" spans="13:20" s="110" customFormat="1" ht="60" customHeight="1" x14ac:dyDescent="0.25">
      <c r="M200" s="117"/>
      <c r="N200" s="117"/>
      <c r="O200" s="117"/>
      <c r="P200" s="117"/>
      <c r="Q200" s="117"/>
      <c r="R200" s="117"/>
      <c r="S200" s="118"/>
      <c r="T200" s="119"/>
    </row>
    <row r="201" spans="13:20" s="110" customFormat="1" ht="60" customHeight="1" x14ac:dyDescent="0.25">
      <c r="M201" s="117"/>
      <c r="N201" s="117"/>
      <c r="O201" s="117"/>
      <c r="P201" s="117"/>
      <c r="Q201" s="117"/>
      <c r="R201" s="117"/>
      <c r="S201" s="118"/>
      <c r="T201" s="119"/>
    </row>
    <row r="202" spans="13:20" s="110" customFormat="1" ht="60" customHeight="1" x14ac:dyDescent="0.25">
      <c r="M202" s="117"/>
      <c r="N202" s="117"/>
      <c r="O202" s="117"/>
      <c r="P202" s="117"/>
      <c r="Q202" s="117"/>
      <c r="R202" s="117"/>
      <c r="S202" s="118"/>
      <c r="T202" s="119"/>
    </row>
    <row r="203" spans="13:20" s="110" customFormat="1" ht="60" customHeight="1" x14ac:dyDescent="0.25">
      <c r="M203" s="117"/>
      <c r="N203" s="117"/>
      <c r="O203" s="117"/>
      <c r="P203" s="117"/>
      <c r="Q203" s="117"/>
      <c r="R203" s="117"/>
      <c r="S203" s="118"/>
      <c r="T203" s="119"/>
    </row>
    <row r="204" spans="13:20" s="110" customFormat="1" ht="60" customHeight="1" x14ac:dyDescent="0.25">
      <c r="M204" s="117"/>
      <c r="N204" s="117"/>
      <c r="O204" s="117"/>
      <c r="P204" s="117"/>
      <c r="Q204" s="117"/>
      <c r="R204" s="117"/>
      <c r="S204" s="118"/>
      <c r="T204" s="119"/>
    </row>
    <row r="205" spans="13:20" s="110" customFormat="1" ht="60" customHeight="1" x14ac:dyDescent="0.25">
      <c r="M205" s="117"/>
      <c r="N205" s="117"/>
      <c r="O205" s="117"/>
      <c r="P205" s="117"/>
      <c r="Q205" s="117"/>
      <c r="R205" s="117"/>
      <c r="S205" s="118"/>
      <c r="T205" s="119"/>
    </row>
    <row r="206" spans="13:20" s="110" customFormat="1" ht="60" customHeight="1" x14ac:dyDescent="0.25">
      <c r="M206" s="117"/>
      <c r="N206" s="117"/>
      <c r="O206" s="117"/>
      <c r="P206" s="117"/>
      <c r="Q206" s="117"/>
      <c r="R206" s="117"/>
      <c r="S206" s="118"/>
      <c r="T206" s="119"/>
    </row>
    <row r="207" spans="13:20" s="110" customFormat="1" ht="60" customHeight="1" x14ac:dyDescent="0.25">
      <c r="M207" s="117"/>
      <c r="N207" s="117"/>
      <c r="O207" s="117"/>
      <c r="P207" s="117"/>
      <c r="Q207" s="117"/>
      <c r="R207" s="117"/>
      <c r="S207" s="118"/>
      <c r="T207" s="119"/>
    </row>
    <row r="208" spans="13:20" s="110" customFormat="1" ht="60" customHeight="1" x14ac:dyDescent="0.25">
      <c r="M208" s="117"/>
      <c r="N208" s="117"/>
      <c r="O208" s="117"/>
      <c r="P208" s="117"/>
      <c r="Q208" s="117"/>
      <c r="R208" s="117"/>
      <c r="S208" s="118"/>
      <c r="T208" s="119"/>
    </row>
    <row r="209" spans="13:20" s="110" customFormat="1" ht="60" customHeight="1" x14ac:dyDescent="0.25">
      <c r="M209" s="117"/>
      <c r="N209" s="117"/>
      <c r="O209" s="117"/>
      <c r="P209" s="117"/>
      <c r="Q209" s="117"/>
      <c r="R209" s="117"/>
      <c r="S209" s="118"/>
      <c r="T209" s="119"/>
    </row>
    <row r="210" spans="13:20" s="110" customFormat="1" ht="60" customHeight="1" x14ac:dyDescent="0.25">
      <c r="M210" s="117"/>
      <c r="N210" s="117"/>
      <c r="O210" s="117"/>
      <c r="P210" s="117"/>
      <c r="Q210" s="117"/>
      <c r="R210" s="117"/>
      <c r="S210" s="118"/>
      <c r="T210" s="119"/>
    </row>
    <row r="211" spans="13:20" s="110" customFormat="1" ht="60" customHeight="1" x14ac:dyDescent="0.25">
      <c r="M211" s="117"/>
      <c r="N211" s="117"/>
      <c r="O211" s="117"/>
      <c r="P211" s="117"/>
      <c r="Q211" s="117"/>
      <c r="R211" s="117"/>
      <c r="S211" s="118"/>
      <c r="T211" s="119"/>
    </row>
    <row r="212" spans="13:20" s="110" customFormat="1" ht="60" customHeight="1" x14ac:dyDescent="0.25">
      <c r="M212" s="117"/>
      <c r="N212" s="117"/>
      <c r="O212" s="117"/>
      <c r="P212" s="117"/>
      <c r="Q212" s="117"/>
      <c r="R212" s="117"/>
      <c r="S212" s="118"/>
      <c r="T212" s="119"/>
    </row>
    <row r="213" spans="13:20" s="110" customFormat="1" ht="60" customHeight="1" x14ac:dyDescent="0.25">
      <c r="M213" s="117"/>
      <c r="N213" s="117"/>
      <c r="O213" s="117"/>
      <c r="P213" s="117"/>
      <c r="Q213" s="117"/>
      <c r="R213" s="117"/>
      <c r="S213" s="118"/>
      <c r="T213" s="119"/>
    </row>
    <row r="214" spans="13:20" s="110" customFormat="1" ht="60" customHeight="1" x14ac:dyDescent="0.25">
      <c r="M214" s="117"/>
      <c r="N214" s="117"/>
      <c r="O214" s="117"/>
      <c r="P214" s="117"/>
      <c r="Q214" s="117"/>
      <c r="R214" s="117"/>
      <c r="S214" s="118"/>
      <c r="T214" s="119"/>
    </row>
    <row r="215" spans="13:20" s="110" customFormat="1" ht="60" customHeight="1" x14ac:dyDescent="0.25">
      <c r="M215" s="117"/>
      <c r="N215" s="117"/>
      <c r="O215" s="117"/>
      <c r="P215" s="117"/>
      <c r="Q215" s="117"/>
      <c r="R215" s="117"/>
      <c r="S215" s="118"/>
      <c r="T215" s="119"/>
    </row>
    <row r="216" spans="13:20" s="110" customFormat="1" ht="60" customHeight="1" x14ac:dyDescent="0.25">
      <c r="M216" s="117"/>
      <c r="N216" s="117"/>
      <c r="O216" s="117"/>
      <c r="P216" s="117"/>
      <c r="Q216" s="117"/>
      <c r="R216" s="117"/>
      <c r="S216" s="118"/>
      <c r="T216" s="119"/>
    </row>
    <row r="217" spans="13:20" s="110" customFormat="1" ht="60" customHeight="1" x14ac:dyDescent="0.25">
      <c r="M217" s="117"/>
      <c r="N217" s="117"/>
      <c r="O217" s="117"/>
      <c r="P217" s="117"/>
      <c r="Q217" s="117"/>
      <c r="R217" s="117"/>
      <c r="S217" s="118"/>
      <c r="T217" s="119"/>
    </row>
    <row r="218" spans="13:20" s="110" customFormat="1" ht="60" customHeight="1" x14ac:dyDescent="0.25">
      <c r="M218" s="117"/>
      <c r="N218" s="117"/>
      <c r="O218" s="117"/>
      <c r="P218" s="117"/>
      <c r="Q218" s="117"/>
      <c r="R218" s="117"/>
      <c r="S218" s="118"/>
      <c r="T218" s="119"/>
    </row>
    <row r="219" spans="13:20" s="110" customFormat="1" ht="60" customHeight="1" x14ac:dyDescent="0.25">
      <c r="M219" s="117"/>
      <c r="N219" s="117"/>
      <c r="O219" s="117"/>
      <c r="P219" s="117"/>
      <c r="Q219" s="117"/>
      <c r="R219" s="117"/>
      <c r="S219" s="118"/>
      <c r="T219" s="119"/>
    </row>
    <row r="220" spans="13:20" s="110" customFormat="1" ht="60" customHeight="1" x14ac:dyDescent="0.25">
      <c r="M220" s="117"/>
      <c r="N220" s="117"/>
      <c r="O220" s="117"/>
      <c r="P220" s="117"/>
      <c r="Q220" s="117"/>
      <c r="R220" s="117"/>
      <c r="S220" s="118"/>
      <c r="T220" s="119"/>
    </row>
    <row r="221" spans="13:20" s="110" customFormat="1" ht="60" customHeight="1" x14ac:dyDescent="0.25">
      <c r="M221" s="117"/>
      <c r="N221" s="117"/>
      <c r="O221" s="117"/>
      <c r="P221" s="117"/>
      <c r="Q221" s="117"/>
      <c r="R221" s="117"/>
      <c r="S221" s="118"/>
      <c r="T221" s="119"/>
    </row>
    <row r="222" spans="13:20" s="110" customFormat="1" ht="60" customHeight="1" x14ac:dyDescent="0.25">
      <c r="M222" s="117"/>
      <c r="N222" s="117"/>
      <c r="O222" s="117"/>
      <c r="P222" s="117"/>
      <c r="Q222" s="117"/>
      <c r="R222" s="117"/>
      <c r="S222" s="118"/>
      <c r="T222" s="119"/>
    </row>
    <row r="223" spans="13:20" s="110" customFormat="1" ht="60" customHeight="1" x14ac:dyDescent="0.25">
      <c r="M223" s="117"/>
      <c r="N223" s="117"/>
      <c r="O223" s="117"/>
      <c r="P223" s="117"/>
      <c r="Q223" s="117"/>
      <c r="R223" s="117"/>
      <c r="S223" s="118"/>
      <c r="T223" s="119"/>
    </row>
    <row r="224" spans="13:20" s="110" customFormat="1" ht="60" customHeight="1" x14ac:dyDescent="0.25">
      <c r="M224" s="117"/>
      <c r="N224" s="117"/>
      <c r="O224" s="117"/>
      <c r="P224" s="117"/>
      <c r="Q224" s="117"/>
      <c r="R224" s="117"/>
      <c r="S224" s="118"/>
      <c r="T224" s="119"/>
    </row>
    <row r="225" spans="13:20" s="110" customFormat="1" ht="60" customHeight="1" x14ac:dyDescent="0.25">
      <c r="M225" s="117"/>
      <c r="N225" s="117"/>
      <c r="O225" s="117"/>
      <c r="P225" s="117"/>
      <c r="Q225" s="117"/>
      <c r="R225" s="117"/>
      <c r="S225" s="118"/>
      <c r="T225" s="119"/>
    </row>
    <row r="226" spans="13:20" s="110" customFormat="1" ht="60" customHeight="1" x14ac:dyDescent="0.25">
      <c r="M226" s="117"/>
      <c r="N226" s="117"/>
      <c r="O226" s="117"/>
      <c r="P226" s="117"/>
      <c r="Q226" s="117"/>
      <c r="R226" s="117"/>
      <c r="S226" s="118"/>
      <c r="T226" s="119"/>
    </row>
    <row r="227" spans="13:20" s="110" customFormat="1" ht="60" customHeight="1" x14ac:dyDescent="0.25">
      <c r="M227" s="117"/>
      <c r="N227" s="117"/>
      <c r="O227" s="117"/>
      <c r="P227" s="117"/>
      <c r="Q227" s="117"/>
      <c r="R227" s="117"/>
      <c r="S227" s="118"/>
      <c r="T227" s="119"/>
    </row>
    <row r="228" spans="13:20" s="110" customFormat="1" ht="60" customHeight="1" x14ac:dyDescent="0.25">
      <c r="M228" s="117"/>
      <c r="N228" s="117"/>
      <c r="O228" s="117"/>
      <c r="P228" s="117"/>
      <c r="Q228" s="117"/>
      <c r="R228" s="117"/>
      <c r="S228" s="118"/>
      <c r="T228" s="119"/>
    </row>
    <row r="229" spans="13:20" s="110" customFormat="1" ht="60" customHeight="1" x14ac:dyDescent="0.25">
      <c r="M229" s="117"/>
      <c r="N229" s="117"/>
      <c r="O229" s="117"/>
      <c r="P229" s="117"/>
      <c r="Q229" s="117"/>
      <c r="R229" s="117"/>
      <c r="S229" s="118"/>
      <c r="T229" s="119"/>
    </row>
    <row r="230" spans="13:20" s="110" customFormat="1" ht="60" customHeight="1" x14ac:dyDescent="0.25">
      <c r="M230" s="117"/>
      <c r="N230" s="117"/>
      <c r="O230" s="117"/>
      <c r="P230" s="117"/>
      <c r="Q230" s="117"/>
      <c r="R230" s="117"/>
      <c r="S230" s="118"/>
      <c r="T230" s="119"/>
    </row>
    <row r="231" spans="13:20" s="110" customFormat="1" ht="60" customHeight="1" x14ac:dyDescent="0.25">
      <c r="M231" s="117"/>
      <c r="N231" s="117"/>
      <c r="O231" s="117"/>
      <c r="P231" s="117"/>
      <c r="Q231" s="117"/>
      <c r="R231" s="117"/>
      <c r="S231" s="118"/>
      <c r="T231" s="119"/>
    </row>
    <row r="232" spans="13:20" s="110" customFormat="1" ht="60" customHeight="1" x14ac:dyDescent="0.25">
      <c r="M232" s="117"/>
      <c r="N232" s="117"/>
      <c r="O232" s="117"/>
      <c r="P232" s="117"/>
      <c r="Q232" s="117"/>
      <c r="R232" s="117"/>
      <c r="S232" s="118"/>
      <c r="T232" s="119"/>
    </row>
    <row r="233" spans="13:20" s="110" customFormat="1" ht="60" customHeight="1" x14ac:dyDescent="0.25">
      <c r="M233" s="117"/>
      <c r="N233" s="117"/>
      <c r="O233" s="117"/>
      <c r="P233" s="117"/>
      <c r="Q233" s="117"/>
      <c r="R233" s="117"/>
      <c r="S233" s="118"/>
      <c r="T233" s="119"/>
    </row>
    <row r="234" spans="13:20" s="110" customFormat="1" ht="60" customHeight="1" x14ac:dyDescent="0.25">
      <c r="M234" s="117"/>
      <c r="N234" s="117"/>
      <c r="O234" s="117"/>
      <c r="P234" s="117"/>
      <c r="Q234" s="117"/>
      <c r="R234" s="117"/>
      <c r="S234" s="118"/>
      <c r="T234" s="119"/>
    </row>
    <row r="235" spans="13:20" s="110" customFormat="1" ht="60" customHeight="1" x14ac:dyDescent="0.25">
      <c r="M235" s="117"/>
      <c r="N235" s="117"/>
      <c r="O235" s="117"/>
      <c r="P235" s="117"/>
      <c r="Q235" s="117"/>
      <c r="R235" s="117"/>
      <c r="S235" s="118"/>
      <c r="T235" s="119"/>
    </row>
    <row r="236" spans="13:20" s="110" customFormat="1" ht="60" customHeight="1" x14ac:dyDescent="0.25">
      <c r="M236" s="117"/>
      <c r="N236" s="117"/>
      <c r="O236" s="117"/>
      <c r="P236" s="117"/>
      <c r="Q236" s="117"/>
      <c r="R236" s="117"/>
      <c r="S236" s="118"/>
      <c r="T236" s="119"/>
    </row>
    <row r="237" spans="13:20" s="110" customFormat="1" ht="60" customHeight="1" x14ac:dyDescent="0.25">
      <c r="M237" s="117"/>
      <c r="N237" s="117"/>
      <c r="O237" s="117"/>
      <c r="P237" s="117"/>
      <c r="Q237" s="117"/>
      <c r="R237" s="117"/>
      <c r="S237" s="118"/>
      <c r="T237" s="119"/>
    </row>
    <row r="238" spans="13:20" s="110" customFormat="1" ht="60" customHeight="1" x14ac:dyDescent="0.25">
      <c r="M238" s="117"/>
      <c r="N238" s="117"/>
      <c r="O238" s="117"/>
      <c r="P238" s="117"/>
      <c r="Q238" s="117"/>
      <c r="R238" s="117"/>
      <c r="S238" s="118"/>
      <c r="T238" s="119"/>
    </row>
    <row r="239" spans="13:20" s="110" customFormat="1" ht="60" customHeight="1" x14ac:dyDescent="0.25">
      <c r="M239" s="117"/>
      <c r="N239" s="117"/>
      <c r="O239" s="117"/>
      <c r="P239" s="117"/>
      <c r="Q239" s="117"/>
      <c r="R239" s="117"/>
      <c r="S239" s="118"/>
      <c r="T239" s="119"/>
    </row>
    <row r="240" spans="13:20" s="110" customFormat="1" ht="60" customHeight="1" x14ac:dyDescent="0.25">
      <c r="M240" s="117"/>
      <c r="N240" s="117"/>
      <c r="O240" s="117"/>
      <c r="P240" s="117"/>
      <c r="Q240" s="117"/>
      <c r="R240" s="117"/>
      <c r="S240" s="118"/>
      <c r="T240" s="119"/>
    </row>
    <row r="241" spans="13:20" s="110" customFormat="1" ht="60" customHeight="1" x14ac:dyDescent="0.25">
      <c r="M241" s="117"/>
      <c r="N241" s="117"/>
      <c r="O241" s="117"/>
      <c r="P241" s="117"/>
      <c r="Q241" s="117"/>
      <c r="R241" s="117"/>
      <c r="S241" s="118"/>
      <c r="T241" s="119"/>
    </row>
    <row r="242" spans="13:20" s="110" customFormat="1" ht="60" customHeight="1" x14ac:dyDescent="0.25">
      <c r="M242" s="117"/>
      <c r="N242" s="117"/>
      <c r="O242" s="117"/>
      <c r="P242" s="117"/>
      <c r="Q242" s="117"/>
      <c r="R242" s="117"/>
      <c r="S242" s="118"/>
      <c r="T242" s="119"/>
    </row>
    <row r="243" spans="13:20" s="110" customFormat="1" ht="60" customHeight="1" x14ac:dyDescent="0.25">
      <c r="M243" s="117"/>
      <c r="N243" s="117"/>
      <c r="O243" s="117"/>
      <c r="P243" s="117"/>
      <c r="Q243" s="117"/>
      <c r="R243" s="117"/>
      <c r="S243" s="118"/>
      <c r="T243" s="119"/>
    </row>
    <row r="244" spans="13:20" s="110" customFormat="1" ht="60" customHeight="1" x14ac:dyDescent="0.25">
      <c r="M244" s="117"/>
      <c r="N244" s="117"/>
      <c r="O244" s="117"/>
      <c r="P244" s="117"/>
      <c r="Q244" s="117"/>
      <c r="R244" s="117"/>
      <c r="S244" s="118"/>
      <c r="T244" s="119"/>
    </row>
    <row r="245" spans="13:20" s="110" customFormat="1" ht="60" customHeight="1" x14ac:dyDescent="0.25">
      <c r="M245" s="117"/>
      <c r="N245" s="117"/>
      <c r="O245" s="117"/>
      <c r="P245" s="117"/>
      <c r="Q245" s="117"/>
      <c r="R245" s="117"/>
      <c r="S245" s="118"/>
      <c r="T245" s="119"/>
    </row>
    <row r="246" spans="13:20" s="110" customFormat="1" ht="60" customHeight="1" x14ac:dyDescent="0.25">
      <c r="M246" s="117"/>
      <c r="N246" s="117"/>
      <c r="O246" s="117"/>
      <c r="P246" s="117"/>
      <c r="Q246" s="117"/>
      <c r="R246" s="117"/>
      <c r="S246" s="118"/>
      <c r="T246" s="119"/>
    </row>
    <row r="247" spans="13:20" s="110" customFormat="1" ht="60" customHeight="1" x14ac:dyDescent="0.25">
      <c r="M247" s="117"/>
      <c r="N247" s="117"/>
      <c r="O247" s="117"/>
      <c r="P247" s="117"/>
      <c r="Q247" s="117"/>
      <c r="R247" s="117"/>
      <c r="S247" s="118"/>
      <c r="T247" s="119"/>
    </row>
    <row r="248" spans="13:20" s="110" customFormat="1" ht="60" customHeight="1" x14ac:dyDescent="0.25">
      <c r="M248" s="117"/>
      <c r="N248" s="117"/>
      <c r="O248" s="117"/>
      <c r="P248" s="117"/>
      <c r="Q248" s="117"/>
      <c r="R248" s="117"/>
      <c r="S248" s="118"/>
      <c r="T248" s="119"/>
    </row>
    <row r="249" spans="13:20" s="110" customFormat="1" ht="60" customHeight="1" x14ac:dyDescent="0.25">
      <c r="M249" s="117"/>
      <c r="N249" s="117"/>
      <c r="O249" s="117"/>
      <c r="P249" s="117"/>
      <c r="Q249" s="117"/>
      <c r="R249" s="117"/>
      <c r="S249" s="118"/>
      <c r="T249" s="119"/>
    </row>
    <row r="250" spans="13:20" s="110" customFormat="1" ht="60" customHeight="1" x14ac:dyDescent="0.25">
      <c r="M250" s="117"/>
      <c r="N250" s="117"/>
      <c r="O250" s="117"/>
      <c r="P250" s="117"/>
      <c r="Q250" s="117"/>
      <c r="R250" s="117"/>
      <c r="S250" s="118"/>
      <c r="T250" s="119"/>
    </row>
    <row r="251" spans="13:20" s="110" customFormat="1" ht="60" customHeight="1" x14ac:dyDescent="0.25">
      <c r="M251" s="117"/>
      <c r="N251" s="117"/>
      <c r="O251" s="117"/>
      <c r="P251" s="117"/>
      <c r="Q251" s="117"/>
      <c r="R251" s="117"/>
      <c r="S251" s="118"/>
      <c r="T251" s="119"/>
    </row>
    <row r="252" spans="13:20" s="110" customFormat="1" ht="60" customHeight="1" x14ac:dyDescent="0.25">
      <c r="M252" s="117"/>
      <c r="N252" s="117"/>
      <c r="O252" s="117"/>
      <c r="P252" s="117"/>
      <c r="Q252" s="117"/>
      <c r="R252" s="117"/>
      <c r="S252" s="118"/>
      <c r="T252" s="119"/>
    </row>
    <row r="253" spans="13:20" s="110" customFormat="1" ht="60" customHeight="1" x14ac:dyDescent="0.25">
      <c r="M253" s="117"/>
      <c r="N253" s="117"/>
      <c r="O253" s="117"/>
      <c r="P253" s="117"/>
      <c r="Q253" s="117"/>
      <c r="R253" s="117"/>
      <c r="S253" s="118"/>
      <c r="T253" s="119"/>
    </row>
    <row r="254" spans="13:20" s="110" customFormat="1" ht="60" customHeight="1" x14ac:dyDescent="0.25">
      <c r="M254" s="117"/>
      <c r="N254" s="117"/>
      <c r="O254" s="117"/>
      <c r="P254" s="117"/>
      <c r="Q254" s="117"/>
      <c r="R254" s="117"/>
      <c r="S254" s="118"/>
      <c r="T254" s="119"/>
    </row>
    <row r="255" spans="13:20" s="110" customFormat="1" ht="60" customHeight="1" x14ac:dyDescent="0.25">
      <c r="M255" s="117"/>
      <c r="N255" s="117"/>
      <c r="O255" s="117"/>
      <c r="P255" s="117"/>
      <c r="Q255" s="117"/>
      <c r="R255" s="117"/>
      <c r="S255" s="118"/>
      <c r="T255" s="119"/>
    </row>
    <row r="256" spans="13:20" s="110" customFormat="1" ht="60" customHeight="1" x14ac:dyDescent="0.25">
      <c r="M256" s="117"/>
      <c r="N256" s="117"/>
      <c r="O256" s="117"/>
      <c r="P256" s="117"/>
      <c r="Q256" s="117"/>
      <c r="R256" s="117"/>
      <c r="S256" s="118"/>
      <c r="T256" s="119"/>
    </row>
    <row r="257" spans="13:20" s="110" customFormat="1" ht="60" customHeight="1" x14ac:dyDescent="0.25">
      <c r="M257" s="117"/>
      <c r="N257" s="117"/>
      <c r="O257" s="117"/>
      <c r="P257" s="117"/>
      <c r="Q257" s="117"/>
      <c r="R257" s="117"/>
      <c r="S257" s="118"/>
      <c r="T257" s="119"/>
    </row>
    <row r="258" spans="13:20" s="110" customFormat="1" ht="60" customHeight="1" x14ac:dyDescent="0.25">
      <c r="M258" s="117"/>
      <c r="N258" s="117"/>
      <c r="O258" s="117"/>
      <c r="P258" s="117"/>
      <c r="Q258" s="117"/>
      <c r="R258" s="117"/>
      <c r="S258" s="118"/>
      <c r="T258" s="119"/>
    </row>
    <row r="259" spans="13:20" s="110" customFormat="1" ht="60" customHeight="1" x14ac:dyDescent="0.25">
      <c r="M259" s="117"/>
      <c r="N259" s="117"/>
      <c r="O259" s="117"/>
      <c r="P259" s="117"/>
      <c r="Q259" s="117"/>
      <c r="R259" s="117"/>
      <c r="S259" s="118"/>
      <c r="T259" s="119"/>
    </row>
    <row r="260" spans="13:20" s="110" customFormat="1" ht="60" customHeight="1" x14ac:dyDescent="0.25">
      <c r="M260" s="117"/>
      <c r="N260" s="117"/>
      <c r="O260" s="117"/>
      <c r="P260" s="117"/>
      <c r="Q260" s="117"/>
      <c r="R260" s="117"/>
      <c r="S260" s="118"/>
      <c r="T260" s="119"/>
    </row>
    <row r="261" spans="13:20" s="110" customFormat="1" ht="60" customHeight="1" x14ac:dyDescent="0.25">
      <c r="M261" s="117"/>
      <c r="N261" s="117"/>
      <c r="O261" s="117"/>
      <c r="P261" s="117"/>
      <c r="Q261" s="117"/>
      <c r="R261" s="117"/>
      <c r="S261" s="118"/>
      <c r="T261" s="119"/>
    </row>
    <row r="262" spans="13:20" s="110" customFormat="1" ht="60" customHeight="1" x14ac:dyDescent="0.25">
      <c r="M262" s="117"/>
      <c r="N262" s="117"/>
      <c r="O262" s="117"/>
      <c r="P262" s="117"/>
      <c r="Q262" s="117"/>
      <c r="R262" s="117"/>
      <c r="S262" s="118"/>
      <c r="T262" s="119"/>
    </row>
    <row r="263" spans="13:20" s="110" customFormat="1" x14ac:dyDescent="0.25">
      <c r="M263" s="117"/>
      <c r="N263" s="117"/>
      <c r="O263" s="117"/>
      <c r="P263" s="117"/>
      <c r="Q263" s="117"/>
      <c r="R263" s="117"/>
      <c r="S263" s="118"/>
      <c r="T263" s="119"/>
    </row>
    <row r="264" spans="13:20" s="110" customFormat="1" x14ac:dyDescent="0.25">
      <c r="M264" s="117"/>
      <c r="N264" s="117"/>
      <c r="O264" s="117"/>
      <c r="P264" s="117"/>
      <c r="Q264" s="117"/>
      <c r="R264" s="117"/>
      <c r="S264" s="118"/>
      <c r="T264" s="119"/>
    </row>
    <row r="265" spans="13:20" s="110" customFormat="1" x14ac:dyDescent="0.25">
      <c r="M265" s="117"/>
      <c r="N265" s="117"/>
      <c r="O265" s="117"/>
      <c r="P265" s="117"/>
      <c r="Q265" s="117"/>
      <c r="R265" s="117"/>
      <c r="S265" s="118"/>
      <c r="T265" s="119"/>
    </row>
    <row r="266" spans="13:20" s="110" customFormat="1" x14ac:dyDescent="0.25">
      <c r="M266" s="117"/>
      <c r="N266" s="117"/>
      <c r="O266" s="117"/>
      <c r="P266" s="117"/>
      <c r="Q266" s="117"/>
      <c r="R266" s="117"/>
      <c r="S266" s="118"/>
      <c r="T266" s="119"/>
    </row>
    <row r="267" spans="13:20" s="110" customFormat="1" x14ac:dyDescent="0.25">
      <c r="M267" s="117"/>
      <c r="N267" s="117"/>
      <c r="O267" s="117"/>
      <c r="P267" s="117"/>
      <c r="Q267" s="117"/>
      <c r="R267" s="117"/>
      <c r="S267" s="118"/>
      <c r="T267" s="119"/>
    </row>
    <row r="268" spans="13:20" s="110" customFormat="1" x14ac:dyDescent="0.25">
      <c r="M268" s="117"/>
      <c r="N268" s="117"/>
      <c r="O268" s="117"/>
      <c r="P268" s="117"/>
      <c r="Q268" s="117"/>
      <c r="R268" s="117"/>
      <c r="S268" s="118"/>
      <c r="T268" s="119"/>
    </row>
    <row r="269" spans="13:20" s="110" customFormat="1" x14ac:dyDescent="0.25">
      <c r="M269" s="117"/>
      <c r="N269" s="117"/>
      <c r="O269" s="117"/>
      <c r="P269" s="117"/>
      <c r="Q269" s="117"/>
      <c r="R269" s="117"/>
      <c r="S269" s="118"/>
      <c r="T269" s="119"/>
    </row>
    <row r="270" spans="13:20" s="110" customFormat="1" x14ac:dyDescent="0.25">
      <c r="M270" s="117"/>
      <c r="N270" s="117"/>
      <c r="O270" s="117"/>
      <c r="P270" s="117"/>
      <c r="Q270" s="117"/>
      <c r="R270" s="117"/>
      <c r="S270" s="118"/>
      <c r="T270" s="119"/>
    </row>
    <row r="271" spans="13:20" s="110" customFormat="1" x14ac:dyDescent="0.25">
      <c r="M271" s="117"/>
      <c r="N271" s="117"/>
      <c r="O271" s="117"/>
      <c r="P271" s="117"/>
      <c r="Q271" s="117"/>
      <c r="R271" s="117"/>
      <c r="S271" s="118"/>
      <c r="T271" s="119"/>
    </row>
    <row r="272" spans="13:20" s="110" customFormat="1" x14ac:dyDescent="0.25">
      <c r="M272" s="117"/>
      <c r="N272" s="117"/>
      <c r="O272" s="117"/>
      <c r="P272" s="117"/>
      <c r="Q272" s="117"/>
      <c r="R272" s="117"/>
      <c r="S272" s="118"/>
      <c r="T272" s="119"/>
    </row>
    <row r="273" spans="13:20" s="110" customFormat="1" x14ac:dyDescent="0.25">
      <c r="M273" s="117"/>
      <c r="N273" s="117"/>
      <c r="O273" s="117"/>
      <c r="P273" s="117"/>
      <c r="Q273" s="117"/>
      <c r="R273" s="117"/>
      <c r="S273" s="118"/>
      <c r="T273" s="119"/>
    </row>
    <row r="274" spans="13:20" s="110" customFormat="1" x14ac:dyDescent="0.25">
      <c r="M274" s="117"/>
      <c r="N274" s="117"/>
      <c r="O274" s="117"/>
      <c r="P274" s="117"/>
      <c r="Q274" s="117"/>
      <c r="R274" s="117"/>
      <c r="S274" s="118"/>
      <c r="T274" s="119"/>
    </row>
    <row r="275" spans="13:20" s="110" customFormat="1" x14ac:dyDescent="0.25">
      <c r="M275" s="117"/>
      <c r="N275" s="117"/>
      <c r="O275" s="117"/>
      <c r="P275" s="117"/>
      <c r="Q275" s="117"/>
      <c r="R275" s="117"/>
      <c r="S275" s="118"/>
      <c r="T275" s="119"/>
    </row>
    <row r="276" spans="13:20" s="110" customFormat="1" x14ac:dyDescent="0.25">
      <c r="M276" s="117"/>
      <c r="N276" s="117"/>
      <c r="O276" s="117"/>
      <c r="P276" s="117"/>
      <c r="Q276" s="117"/>
      <c r="R276" s="117"/>
      <c r="S276" s="118"/>
      <c r="T276" s="119"/>
    </row>
    <row r="277" spans="13:20" s="110" customFormat="1" x14ac:dyDescent="0.25">
      <c r="M277" s="117"/>
      <c r="N277" s="117"/>
      <c r="O277" s="117"/>
      <c r="P277" s="117"/>
      <c r="Q277" s="117"/>
      <c r="R277" s="117"/>
      <c r="S277" s="118"/>
      <c r="T277" s="119"/>
    </row>
    <row r="278" spans="13:20" s="110" customFormat="1" x14ac:dyDescent="0.25">
      <c r="M278" s="117"/>
      <c r="N278" s="117"/>
      <c r="O278" s="117"/>
      <c r="P278" s="117"/>
      <c r="Q278" s="117"/>
      <c r="R278" s="117"/>
      <c r="S278" s="118"/>
      <c r="T278" s="119"/>
    </row>
    <row r="279" spans="13:20" s="110" customFormat="1" x14ac:dyDescent="0.25">
      <c r="M279" s="117"/>
      <c r="N279" s="117"/>
      <c r="O279" s="117"/>
      <c r="P279" s="117"/>
      <c r="Q279" s="117"/>
      <c r="R279" s="117"/>
      <c r="S279" s="118"/>
      <c r="T279" s="119"/>
    </row>
    <row r="280" spans="13:20" s="110" customFormat="1" x14ac:dyDescent="0.25">
      <c r="M280" s="117"/>
      <c r="N280" s="117"/>
      <c r="O280" s="117"/>
      <c r="P280" s="117"/>
      <c r="Q280" s="117"/>
      <c r="R280" s="117"/>
      <c r="S280" s="118"/>
      <c r="T280" s="119"/>
    </row>
    <row r="281" spans="13:20" s="110" customFormat="1" x14ac:dyDescent="0.25">
      <c r="M281" s="117"/>
      <c r="N281" s="117"/>
      <c r="O281" s="117"/>
      <c r="P281" s="117"/>
      <c r="Q281" s="117"/>
      <c r="R281" s="117"/>
      <c r="S281" s="118"/>
      <c r="T281" s="119"/>
    </row>
    <row r="282" spans="13:20" s="110" customFormat="1" x14ac:dyDescent="0.25">
      <c r="M282" s="117"/>
      <c r="N282" s="117"/>
      <c r="O282" s="117"/>
      <c r="P282" s="117"/>
      <c r="Q282" s="117"/>
      <c r="R282" s="117"/>
      <c r="S282" s="118"/>
      <c r="T282" s="119"/>
    </row>
    <row r="283" spans="13:20" s="110" customFormat="1" x14ac:dyDescent="0.25">
      <c r="M283" s="117"/>
      <c r="N283" s="117"/>
      <c r="O283" s="117"/>
      <c r="P283" s="117"/>
      <c r="Q283" s="117"/>
      <c r="R283" s="117"/>
      <c r="S283" s="118"/>
      <c r="T283" s="119"/>
    </row>
    <row r="284" spans="13:20" s="110" customFormat="1" x14ac:dyDescent="0.25">
      <c r="M284" s="117"/>
      <c r="N284" s="117"/>
      <c r="O284" s="117"/>
      <c r="P284" s="117"/>
      <c r="Q284" s="117"/>
      <c r="R284" s="117"/>
      <c r="S284" s="118"/>
      <c r="T284" s="119"/>
    </row>
    <row r="285" spans="13:20" s="110" customFormat="1" x14ac:dyDescent="0.25">
      <c r="M285" s="117"/>
      <c r="N285" s="117"/>
      <c r="O285" s="117"/>
      <c r="P285" s="117"/>
      <c r="Q285" s="117"/>
      <c r="R285" s="117"/>
      <c r="S285" s="118"/>
      <c r="T285" s="119"/>
    </row>
    <row r="286" spans="13:20" s="110" customFormat="1" x14ac:dyDescent="0.25">
      <c r="M286" s="117"/>
      <c r="N286" s="117"/>
      <c r="O286" s="117"/>
      <c r="P286" s="117"/>
      <c r="Q286" s="117"/>
      <c r="R286" s="117"/>
      <c r="S286" s="118"/>
      <c r="T286" s="119"/>
    </row>
    <row r="287" spans="13:20" s="110" customFormat="1" x14ac:dyDescent="0.25">
      <c r="M287" s="117"/>
      <c r="N287" s="117"/>
      <c r="O287" s="117"/>
      <c r="P287" s="117"/>
      <c r="Q287" s="117"/>
      <c r="R287" s="117"/>
      <c r="S287" s="118"/>
      <c r="T287" s="119"/>
    </row>
    <row r="288" spans="13:20" s="110" customFormat="1" x14ac:dyDescent="0.25">
      <c r="M288" s="117"/>
      <c r="N288" s="117"/>
      <c r="O288" s="117"/>
      <c r="P288" s="117"/>
      <c r="Q288" s="117"/>
      <c r="R288" s="117"/>
      <c r="S288" s="118"/>
      <c r="T288" s="119"/>
    </row>
    <row r="289" spans="13:20" s="110" customFormat="1" x14ac:dyDescent="0.25">
      <c r="M289" s="117"/>
      <c r="N289" s="117"/>
      <c r="O289" s="117"/>
      <c r="P289" s="117"/>
      <c r="Q289" s="117"/>
      <c r="R289" s="117"/>
      <c r="S289" s="118"/>
      <c r="T289" s="119"/>
    </row>
    <row r="290" spans="13:20" s="110" customFormat="1" x14ac:dyDescent="0.25">
      <c r="M290" s="117"/>
      <c r="N290" s="117"/>
      <c r="O290" s="117"/>
      <c r="P290" s="117"/>
      <c r="Q290" s="117"/>
      <c r="R290" s="117"/>
      <c r="S290" s="118"/>
      <c r="T290" s="119"/>
    </row>
    <row r="291" spans="13:20" s="110" customFormat="1" x14ac:dyDescent="0.25">
      <c r="M291" s="117"/>
      <c r="N291" s="117"/>
      <c r="O291" s="117"/>
      <c r="P291" s="117"/>
      <c r="Q291" s="117"/>
      <c r="R291" s="117"/>
      <c r="S291" s="118"/>
      <c r="T291" s="119"/>
    </row>
    <row r="292" spans="13:20" s="110" customFormat="1" x14ac:dyDescent="0.25">
      <c r="M292" s="117"/>
      <c r="N292" s="117"/>
      <c r="O292" s="117"/>
      <c r="P292" s="117"/>
      <c r="Q292" s="117"/>
      <c r="R292" s="117"/>
      <c r="S292" s="118"/>
      <c r="T292" s="119"/>
    </row>
    <row r="293" spans="13:20" s="110" customFormat="1" x14ac:dyDescent="0.25">
      <c r="M293" s="117"/>
      <c r="N293" s="117"/>
      <c r="O293" s="117"/>
      <c r="P293" s="117"/>
      <c r="Q293" s="117"/>
      <c r="R293" s="117"/>
      <c r="S293" s="118"/>
      <c r="T293" s="119"/>
    </row>
    <row r="294" spans="13:20" s="110" customFormat="1" x14ac:dyDescent="0.25">
      <c r="M294" s="117"/>
      <c r="N294" s="117"/>
      <c r="O294" s="117"/>
      <c r="P294" s="117"/>
      <c r="Q294" s="117"/>
      <c r="R294" s="117"/>
      <c r="S294" s="118"/>
      <c r="T294" s="119"/>
    </row>
    <row r="295" spans="13:20" s="110" customFormat="1" x14ac:dyDescent="0.25">
      <c r="M295" s="117"/>
      <c r="N295" s="117"/>
      <c r="O295" s="117"/>
      <c r="P295" s="117"/>
      <c r="Q295" s="117"/>
      <c r="R295" s="117"/>
      <c r="S295" s="118"/>
      <c r="T295" s="119"/>
    </row>
    <row r="296" spans="13:20" s="110" customFormat="1" x14ac:dyDescent="0.25">
      <c r="M296" s="117"/>
      <c r="N296" s="117"/>
      <c r="O296" s="117"/>
      <c r="P296" s="117"/>
      <c r="Q296" s="117"/>
      <c r="R296" s="117"/>
      <c r="S296" s="118"/>
      <c r="T296" s="119"/>
    </row>
    <row r="297" spans="13:20" s="110" customFormat="1" x14ac:dyDescent="0.25">
      <c r="M297" s="117"/>
      <c r="N297" s="117"/>
      <c r="O297" s="117"/>
      <c r="P297" s="117"/>
      <c r="Q297" s="117"/>
      <c r="R297" s="117"/>
      <c r="S297" s="118"/>
      <c r="T297" s="119"/>
    </row>
    <row r="298" spans="13:20" s="110" customFormat="1" x14ac:dyDescent="0.25">
      <c r="M298" s="117"/>
      <c r="N298" s="117"/>
      <c r="O298" s="117"/>
      <c r="P298" s="117"/>
      <c r="Q298" s="117"/>
      <c r="R298" s="117"/>
      <c r="S298" s="118"/>
      <c r="T298" s="119"/>
    </row>
    <row r="299" spans="13:20" s="110" customFormat="1" x14ac:dyDescent="0.25">
      <c r="M299" s="117"/>
      <c r="N299" s="117"/>
      <c r="O299" s="117"/>
      <c r="P299" s="117"/>
      <c r="Q299" s="117"/>
      <c r="R299" s="117"/>
      <c r="S299" s="118"/>
      <c r="T299" s="119"/>
    </row>
    <row r="300" spans="13:20" s="110" customFormat="1" x14ac:dyDescent="0.25">
      <c r="M300" s="117"/>
      <c r="N300" s="117"/>
      <c r="O300" s="117"/>
      <c r="P300" s="117"/>
      <c r="Q300" s="117"/>
      <c r="R300" s="117"/>
      <c r="S300" s="118"/>
      <c r="T300" s="119"/>
    </row>
    <row r="301" spans="13:20" s="110" customFormat="1" x14ac:dyDescent="0.25">
      <c r="M301" s="117"/>
      <c r="N301" s="117"/>
      <c r="O301" s="117"/>
      <c r="P301" s="117"/>
      <c r="Q301" s="117"/>
      <c r="R301" s="117"/>
      <c r="S301" s="118"/>
      <c r="T301" s="119"/>
    </row>
    <row r="302" spans="13:20" s="110" customFormat="1" x14ac:dyDescent="0.25">
      <c r="M302" s="117"/>
      <c r="N302" s="117"/>
      <c r="O302" s="117"/>
      <c r="P302" s="117"/>
      <c r="Q302" s="117"/>
      <c r="R302" s="117"/>
      <c r="S302" s="118"/>
      <c r="T302" s="119"/>
    </row>
    <row r="303" spans="13:20" s="110" customFormat="1" x14ac:dyDescent="0.25">
      <c r="M303" s="117"/>
      <c r="N303" s="117"/>
      <c r="O303" s="117"/>
      <c r="P303" s="117"/>
      <c r="Q303" s="117"/>
      <c r="R303" s="117"/>
      <c r="S303" s="118"/>
      <c r="T303" s="119"/>
    </row>
    <row r="304" spans="13:20" s="110" customFormat="1" x14ac:dyDescent="0.25">
      <c r="M304" s="117"/>
      <c r="N304" s="117"/>
      <c r="O304" s="117"/>
      <c r="P304" s="117"/>
      <c r="Q304" s="117"/>
      <c r="R304" s="117"/>
      <c r="S304" s="118"/>
      <c r="T304" s="119"/>
    </row>
    <row r="305" spans="13:20" s="110" customFormat="1" x14ac:dyDescent="0.25">
      <c r="M305" s="117"/>
      <c r="N305" s="117"/>
      <c r="O305" s="117"/>
      <c r="P305" s="117"/>
      <c r="Q305" s="117"/>
      <c r="R305" s="117"/>
      <c r="S305" s="118"/>
      <c r="T305" s="119"/>
    </row>
    <row r="306" spans="13:20" s="110" customFormat="1" x14ac:dyDescent="0.25">
      <c r="M306" s="117"/>
      <c r="N306" s="117"/>
      <c r="O306" s="117"/>
      <c r="P306" s="117"/>
      <c r="Q306" s="117"/>
      <c r="R306" s="117"/>
      <c r="S306" s="118"/>
      <c r="T306" s="119"/>
    </row>
    <row r="307" spans="13:20" s="110" customFormat="1" x14ac:dyDescent="0.25">
      <c r="M307" s="117"/>
      <c r="N307" s="117"/>
      <c r="O307" s="117"/>
      <c r="P307" s="117"/>
      <c r="Q307" s="117"/>
      <c r="R307" s="117"/>
      <c r="S307" s="118"/>
      <c r="T307" s="119"/>
    </row>
    <row r="308" spans="13:20" s="110" customFormat="1" x14ac:dyDescent="0.25">
      <c r="M308" s="117"/>
      <c r="N308" s="117"/>
      <c r="O308" s="117"/>
      <c r="P308" s="117"/>
      <c r="Q308" s="117"/>
      <c r="R308" s="117"/>
      <c r="S308" s="118"/>
      <c r="T308" s="119"/>
    </row>
    <row r="309" spans="13:20" s="110" customFormat="1" x14ac:dyDescent="0.25">
      <c r="M309" s="117"/>
      <c r="N309" s="117"/>
      <c r="O309" s="117"/>
      <c r="P309" s="117"/>
      <c r="Q309" s="117"/>
      <c r="R309" s="117"/>
      <c r="S309" s="118"/>
      <c r="T309" s="119"/>
    </row>
    <row r="310" spans="13:20" s="110" customFormat="1" x14ac:dyDescent="0.25">
      <c r="M310" s="117"/>
      <c r="N310" s="117"/>
      <c r="O310" s="117"/>
      <c r="P310" s="117"/>
      <c r="Q310" s="117"/>
      <c r="R310" s="117"/>
      <c r="S310" s="118"/>
      <c r="T310" s="119"/>
    </row>
    <row r="311" spans="13:20" s="110" customFormat="1" x14ac:dyDescent="0.25">
      <c r="M311" s="117"/>
      <c r="N311" s="117"/>
      <c r="O311" s="117"/>
      <c r="P311" s="117"/>
      <c r="Q311" s="117"/>
      <c r="R311" s="117"/>
      <c r="S311" s="118"/>
      <c r="T311" s="119"/>
    </row>
    <row r="312" spans="13:20" s="110" customFormat="1" x14ac:dyDescent="0.25">
      <c r="M312" s="117"/>
      <c r="N312" s="117"/>
      <c r="O312" s="117"/>
      <c r="P312" s="117"/>
      <c r="Q312" s="117"/>
      <c r="R312" s="117"/>
      <c r="S312" s="118"/>
      <c r="T312" s="119"/>
    </row>
    <row r="313" spans="13:20" s="110" customFormat="1" x14ac:dyDescent="0.25">
      <c r="M313" s="117"/>
      <c r="N313" s="117"/>
      <c r="O313" s="117"/>
      <c r="P313" s="117"/>
      <c r="Q313" s="117"/>
      <c r="R313" s="117"/>
      <c r="S313" s="118"/>
      <c r="T313" s="119"/>
    </row>
    <row r="314" spans="13:20" s="110" customFormat="1" x14ac:dyDescent="0.25">
      <c r="M314" s="117"/>
      <c r="N314" s="117"/>
      <c r="O314" s="117"/>
      <c r="P314" s="117"/>
      <c r="Q314" s="117"/>
      <c r="R314" s="117"/>
      <c r="S314" s="118"/>
      <c r="T314" s="119"/>
    </row>
    <row r="315" spans="13:20" s="110" customFormat="1" x14ac:dyDescent="0.25">
      <c r="M315" s="117"/>
      <c r="N315" s="117"/>
      <c r="O315" s="117"/>
      <c r="P315" s="117"/>
      <c r="Q315" s="117"/>
      <c r="R315" s="117"/>
      <c r="S315" s="118"/>
      <c r="T315" s="119"/>
    </row>
    <row r="316" spans="13:20" s="110" customFormat="1" x14ac:dyDescent="0.25">
      <c r="M316" s="117"/>
      <c r="N316" s="117"/>
      <c r="O316" s="117"/>
      <c r="P316" s="117"/>
      <c r="Q316" s="117"/>
      <c r="R316" s="117"/>
      <c r="S316" s="118"/>
      <c r="T316" s="119"/>
    </row>
    <row r="317" spans="13:20" s="110" customFormat="1" x14ac:dyDescent="0.25">
      <c r="M317" s="117"/>
      <c r="N317" s="117"/>
      <c r="O317" s="117"/>
      <c r="P317" s="117"/>
      <c r="Q317" s="117"/>
      <c r="R317" s="117"/>
      <c r="S317" s="118"/>
      <c r="T317" s="119"/>
    </row>
    <row r="318" spans="13:20" s="110" customFormat="1" x14ac:dyDescent="0.25">
      <c r="M318" s="117"/>
      <c r="N318" s="117"/>
      <c r="O318" s="117"/>
      <c r="P318" s="117"/>
      <c r="Q318" s="117"/>
      <c r="R318" s="117"/>
      <c r="S318" s="118"/>
      <c r="T318" s="119"/>
    </row>
    <row r="319" spans="13:20" s="110" customFormat="1" x14ac:dyDescent="0.25">
      <c r="M319" s="117"/>
      <c r="N319" s="117"/>
      <c r="O319" s="117"/>
      <c r="P319" s="117"/>
      <c r="Q319" s="117"/>
      <c r="R319" s="117"/>
      <c r="S319" s="118"/>
      <c r="T319" s="119"/>
    </row>
    <row r="320" spans="13:20" s="110" customFormat="1" x14ac:dyDescent="0.25">
      <c r="M320" s="117"/>
      <c r="N320" s="117"/>
      <c r="O320" s="117"/>
      <c r="P320" s="117"/>
      <c r="Q320" s="117"/>
      <c r="R320" s="117"/>
      <c r="S320" s="118"/>
      <c r="T320" s="119"/>
    </row>
    <row r="321" spans="13:20" s="110" customFormat="1" x14ac:dyDescent="0.25">
      <c r="M321" s="117"/>
      <c r="N321" s="117"/>
      <c r="O321" s="117"/>
      <c r="P321" s="117"/>
      <c r="Q321" s="117"/>
      <c r="R321" s="117"/>
      <c r="S321" s="118"/>
      <c r="T321" s="119"/>
    </row>
    <row r="322" spans="13:20" s="110" customFormat="1" x14ac:dyDescent="0.25">
      <c r="M322" s="117"/>
      <c r="N322" s="117"/>
      <c r="O322" s="117"/>
      <c r="P322" s="117"/>
      <c r="Q322" s="117"/>
      <c r="R322" s="117"/>
      <c r="S322" s="118"/>
      <c r="T322" s="119"/>
    </row>
    <row r="323" spans="13:20" s="110" customFormat="1" x14ac:dyDescent="0.25">
      <c r="M323" s="117"/>
      <c r="N323" s="117"/>
      <c r="O323" s="117"/>
      <c r="P323" s="117"/>
      <c r="Q323" s="117"/>
      <c r="R323" s="117"/>
      <c r="S323" s="118"/>
      <c r="T323" s="119"/>
    </row>
    <row r="324" spans="13:20" s="110" customFormat="1" x14ac:dyDescent="0.25">
      <c r="M324" s="117"/>
      <c r="N324" s="117"/>
      <c r="O324" s="117"/>
      <c r="P324" s="117"/>
      <c r="Q324" s="117"/>
      <c r="R324" s="117"/>
      <c r="S324" s="118"/>
      <c r="T324" s="119"/>
    </row>
    <row r="325" spans="13:20" s="110" customFormat="1" x14ac:dyDescent="0.25">
      <c r="M325" s="117"/>
      <c r="N325" s="117"/>
      <c r="O325" s="117"/>
      <c r="P325" s="117"/>
      <c r="Q325" s="117"/>
      <c r="R325" s="117"/>
      <c r="S325" s="118"/>
      <c r="T325" s="119"/>
    </row>
    <row r="326" spans="13:20" s="110" customFormat="1" x14ac:dyDescent="0.25">
      <c r="M326" s="117"/>
      <c r="N326" s="117"/>
      <c r="O326" s="117"/>
      <c r="P326" s="117"/>
      <c r="Q326" s="117"/>
      <c r="R326" s="117"/>
      <c r="S326" s="118"/>
      <c r="T326" s="119"/>
    </row>
    <row r="327" spans="13:20" s="110" customFormat="1" x14ac:dyDescent="0.25">
      <c r="M327" s="117"/>
      <c r="N327" s="117"/>
      <c r="O327" s="117"/>
      <c r="P327" s="117"/>
      <c r="Q327" s="117"/>
      <c r="R327" s="117"/>
      <c r="S327" s="118"/>
      <c r="T327" s="119"/>
    </row>
    <row r="328" spans="13:20" s="110" customFormat="1" x14ac:dyDescent="0.25">
      <c r="M328" s="117"/>
      <c r="N328" s="117"/>
      <c r="O328" s="117"/>
      <c r="P328" s="117"/>
      <c r="Q328" s="117"/>
      <c r="R328" s="117"/>
      <c r="S328" s="118"/>
      <c r="T328" s="119"/>
    </row>
    <row r="329" spans="13:20" s="110" customFormat="1" x14ac:dyDescent="0.25">
      <c r="M329" s="117"/>
      <c r="N329" s="117"/>
      <c r="O329" s="117"/>
      <c r="P329" s="117"/>
      <c r="Q329" s="117"/>
      <c r="R329" s="117"/>
      <c r="S329" s="118"/>
      <c r="T329" s="119"/>
    </row>
    <row r="330" spans="13:20" s="110" customFormat="1" x14ac:dyDescent="0.25">
      <c r="M330" s="117"/>
      <c r="N330" s="117"/>
      <c r="O330" s="117"/>
      <c r="P330" s="117"/>
      <c r="Q330" s="117"/>
      <c r="R330" s="117"/>
      <c r="S330" s="118"/>
      <c r="T330" s="119"/>
    </row>
    <row r="331" spans="13:20" s="110" customFormat="1" x14ac:dyDescent="0.25">
      <c r="M331" s="117"/>
      <c r="N331" s="117"/>
      <c r="O331" s="117"/>
      <c r="P331" s="117"/>
      <c r="Q331" s="117"/>
      <c r="R331" s="117"/>
      <c r="S331" s="118"/>
      <c r="T331" s="119"/>
    </row>
    <row r="332" spans="13:20" s="110" customFormat="1" x14ac:dyDescent="0.25">
      <c r="M332" s="117"/>
      <c r="N332" s="117"/>
      <c r="O332" s="117"/>
      <c r="P332" s="117"/>
      <c r="Q332" s="117"/>
      <c r="R332" s="117"/>
      <c r="S332" s="118"/>
      <c r="T332" s="119"/>
    </row>
    <row r="333" spans="13:20" s="110" customFormat="1" x14ac:dyDescent="0.25">
      <c r="M333" s="117"/>
      <c r="N333" s="117"/>
      <c r="O333" s="117"/>
      <c r="P333" s="117"/>
      <c r="Q333" s="117"/>
      <c r="R333" s="117"/>
      <c r="S333" s="118"/>
      <c r="T333" s="119"/>
    </row>
    <row r="334" spans="13:20" s="110" customFormat="1" x14ac:dyDescent="0.25">
      <c r="M334" s="117"/>
      <c r="N334" s="117"/>
      <c r="O334" s="117"/>
      <c r="P334" s="117"/>
      <c r="Q334" s="117"/>
      <c r="R334" s="117"/>
      <c r="S334" s="118"/>
      <c r="T334" s="119"/>
    </row>
    <row r="335" spans="13:20" s="110" customFormat="1" x14ac:dyDescent="0.25">
      <c r="M335" s="117"/>
      <c r="N335" s="117"/>
      <c r="O335" s="117"/>
      <c r="P335" s="117"/>
      <c r="Q335" s="117"/>
      <c r="R335" s="117"/>
      <c r="S335" s="118"/>
      <c r="T335" s="119"/>
    </row>
    <row r="336" spans="13:20" s="110" customFormat="1" x14ac:dyDescent="0.25">
      <c r="M336" s="117"/>
      <c r="N336" s="117"/>
      <c r="O336" s="117"/>
      <c r="P336" s="117"/>
      <c r="Q336" s="117"/>
      <c r="R336" s="117"/>
      <c r="S336" s="118"/>
      <c r="T336" s="119"/>
    </row>
    <row r="337" spans="13:20" s="110" customFormat="1" x14ac:dyDescent="0.25">
      <c r="M337" s="117"/>
      <c r="N337" s="117"/>
      <c r="O337" s="117"/>
      <c r="P337" s="117"/>
      <c r="Q337" s="117"/>
      <c r="R337" s="117"/>
      <c r="S337" s="118"/>
      <c r="T337" s="119"/>
    </row>
    <row r="338" spans="13:20" s="110" customFormat="1" x14ac:dyDescent="0.25">
      <c r="M338" s="117"/>
      <c r="N338" s="117"/>
      <c r="O338" s="117"/>
      <c r="P338" s="117"/>
      <c r="Q338" s="117"/>
      <c r="R338" s="117"/>
      <c r="S338" s="118"/>
      <c r="T338" s="119"/>
    </row>
    <row r="339" spans="13:20" s="110" customFormat="1" x14ac:dyDescent="0.25">
      <c r="M339" s="117"/>
      <c r="N339" s="117"/>
      <c r="O339" s="117"/>
      <c r="P339" s="117"/>
      <c r="Q339" s="117"/>
      <c r="R339" s="117"/>
      <c r="S339" s="118"/>
      <c r="T339" s="119"/>
    </row>
    <row r="340" spans="13:20" s="110" customFormat="1" x14ac:dyDescent="0.25">
      <c r="M340" s="117"/>
      <c r="N340" s="117"/>
      <c r="O340" s="117"/>
      <c r="P340" s="117"/>
      <c r="Q340" s="117"/>
      <c r="R340" s="117"/>
      <c r="S340" s="118"/>
      <c r="T340" s="119"/>
    </row>
    <row r="341" spans="13:20" s="110" customFormat="1" x14ac:dyDescent="0.25">
      <c r="M341" s="117"/>
      <c r="N341" s="117"/>
      <c r="O341" s="117"/>
      <c r="P341" s="117"/>
      <c r="Q341" s="117"/>
      <c r="R341" s="117"/>
      <c r="S341" s="118"/>
      <c r="T341" s="119"/>
    </row>
    <row r="342" spans="13:20" s="110" customFormat="1" x14ac:dyDescent="0.25">
      <c r="M342" s="117"/>
      <c r="N342" s="117"/>
      <c r="O342" s="117"/>
      <c r="P342" s="117"/>
      <c r="Q342" s="117"/>
      <c r="R342" s="117"/>
      <c r="S342" s="118"/>
      <c r="T342" s="119"/>
    </row>
    <row r="343" spans="13:20" s="110" customFormat="1" x14ac:dyDescent="0.25">
      <c r="M343" s="117"/>
      <c r="N343" s="117"/>
      <c r="O343" s="117"/>
      <c r="P343" s="117"/>
      <c r="Q343" s="117"/>
      <c r="R343" s="117"/>
      <c r="S343" s="118"/>
      <c r="T343" s="119"/>
    </row>
    <row r="344" spans="13:20" s="110" customFormat="1" x14ac:dyDescent="0.25">
      <c r="M344" s="117"/>
      <c r="N344" s="117"/>
      <c r="O344" s="117"/>
      <c r="P344" s="117"/>
      <c r="Q344" s="117"/>
      <c r="R344" s="117"/>
      <c r="S344" s="118"/>
      <c r="T344" s="119"/>
    </row>
    <row r="345" spans="13:20" s="110" customFormat="1" x14ac:dyDescent="0.25">
      <c r="M345" s="117"/>
      <c r="N345" s="117"/>
      <c r="O345" s="117"/>
      <c r="P345" s="117"/>
      <c r="Q345" s="117"/>
      <c r="R345" s="117"/>
      <c r="S345" s="118"/>
      <c r="T345" s="119"/>
    </row>
    <row r="346" spans="13:20" s="110" customFormat="1" x14ac:dyDescent="0.25">
      <c r="M346" s="117"/>
      <c r="N346" s="117"/>
      <c r="O346" s="117"/>
      <c r="P346" s="117"/>
      <c r="Q346" s="117"/>
      <c r="R346" s="117"/>
      <c r="S346" s="118"/>
      <c r="T346" s="119"/>
    </row>
    <row r="347" spans="13:20" s="110" customFormat="1" x14ac:dyDescent="0.25">
      <c r="M347" s="117"/>
      <c r="N347" s="117"/>
      <c r="O347" s="117"/>
      <c r="P347" s="117"/>
      <c r="Q347" s="117"/>
      <c r="R347" s="117"/>
      <c r="S347" s="118"/>
      <c r="T347" s="119"/>
    </row>
    <row r="348" spans="13:20" s="110" customFormat="1" x14ac:dyDescent="0.25">
      <c r="M348" s="117"/>
      <c r="N348" s="117"/>
      <c r="O348" s="117"/>
      <c r="P348" s="117"/>
      <c r="Q348" s="117"/>
      <c r="R348" s="117"/>
      <c r="S348" s="118"/>
      <c r="T348" s="119"/>
    </row>
    <row r="349" spans="13:20" s="110" customFormat="1" x14ac:dyDescent="0.25">
      <c r="M349" s="117"/>
      <c r="N349" s="117"/>
      <c r="O349" s="117"/>
      <c r="P349" s="117"/>
      <c r="Q349" s="117"/>
      <c r="R349" s="117"/>
      <c r="S349" s="118"/>
      <c r="T349" s="119"/>
    </row>
    <row r="350" spans="13:20" s="110" customFormat="1" x14ac:dyDescent="0.25">
      <c r="M350" s="117"/>
      <c r="N350" s="117"/>
      <c r="O350" s="117"/>
      <c r="P350" s="117"/>
      <c r="Q350" s="117"/>
      <c r="R350" s="117"/>
      <c r="S350" s="118"/>
      <c r="T350" s="119"/>
    </row>
    <row r="351" spans="13:20" s="110" customFormat="1" x14ac:dyDescent="0.25">
      <c r="M351" s="117"/>
      <c r="N351" s="117"/>
      <c r="O351" s="117"/>
      <c r="P351" s="117"/>
      <c r="Q351" s="117"/>
      <c r="R351" s="117"/>
      <c r="S351" s="118"/>
      <c r="T351" s="119"/>
    </row>
    <row r="352" spans="13:20" s="110" customFormat="1" x14ac:dyDescent="0.25">
      <c r="M352" s="117"/>
      <c r="N352" s="117"/>
      <c r="O352" s="117"/>
      <c r="P352" s="117"/>
      <c r="Q352" s="117"/>
      <c r="R352" s="117"/>
      <c r="S352" s="118"/>
      <c r="T352" s="119"/>
    </row>
    <row r="353" spans="13:20" s="110" customFormat="1" x14ac:dyDescent="0.25">
      <c r="M353" s="117"/>
      <c r="N353" s="117"/>
      <c r="O353" s="117"/>
      <c r="P353" s="117"/>
      <c r="Q353" s="117"/>
      <c r="R353" s="117"/>
      <c r="S353" s="118"/>
      <c r="T353" s="119"/>
    </row>
    <row r="354" spans="13:20" s="110" customFormat="1" x14ac:dyDescent="0.25">
      <c r="M354" s="117"/>
      <c r="N354" s="117"/>
      <c r="O354" s="117"/>
      <c r="P354" s="117"/>
      <c r="Q354" s="117"/>
      <c r="R354" s="117"/>
      <c r="S354" s="118"/>
      <c r="T354" s="119"/>
    </row>
    <row r="355" spans="13:20" s="110" customFormat="1" x14ac:dyDescent="0.25">
      <c r="M355" s="117"/>
      <c r="N355" s="117"/>
      <c r="O355" s="117"/>
      <c r="P355" s="117"/>
      <c r="Q355" s="117"/>
      <c r="R355" s="117"/>
      <c r="S355" s="118"/>
      <c r="T355" s="119"/>
    </row>
    <row r="356" spans="13:20" s="110" customFormat="1" x14ac:dyDescent="0.25">
      <c r="M356" s="117"/>
      <c r="N356" s="117"/>
      <c r="O356" s="117"/>
      <c r="P356" s="117"/>
      <c r="Q356" s="117"/>
      <c r="R356" s="117"/>
      <c r="S356" s="118"/>
      <c r="T356" s="119"/>
    </row>
    <row r="357" spans="13:20" s="110" customFormat="1" x14ac:dyDescent="0.25">
      <c r="M357" s="117"/>
      <c r="N357" s="117"/>
      <c r="O357" s="117"/>
      <c r="P357" s="117"/>
      <c r="Q357" s="117"/>
      <c r="R357" s="117"/>
      <c r="S357" s="118"/>
      <c r="T357" s="119"/>
    </row>
    <row r="358" spans="13:20" s="110" customFormat="1" x14ac:dyDescent="0.25">
      <c r="M358" s="117"/>
      <c r="N358" s="117"/>
      <c r="O358" s="117"/>
      <c r="P358" s="117"/>
      <c r="Q358" s="117"/>
      <c r="R358" s="117"/>
      <c r="S358" s="118"/>
      <c r="T358" s="119"/>
    </row>
    <row r="359" spans="13:20" s="110" customFormat="1" x14ac:dyDescent="0.25">
      <c r="M359" s="117"/>
      <c r="N359" s="117"/>
      <c r="O359" s="117"/>
      <c r="P359" s="117"/>
      <c r="Q359" s="117"/>
      <c r="R359" s="117"/>
      <c r="S359" s="118"/>
      <c r="T359" s="119"/>
    </row>
    <row r="360" spans="13:20" s="110" customFormat="1" x14ac:dyDescent="0.25">
      <c r="M360" s="117"/>
      <c r="N360" s="117"/>
      <c r="O360" s="117"/>
      <c r="P360" s="117"/>
      <c r="Q360" s="117"/>
      <c r="R360" s="117"/>
      <c r="S360" s="118"/>
      <c r="T360" s="119"/>
    </row>
    <row r="361" spans="13:20" s="110" customFormat="1" x14ac:dyDescent="0.25">
      <c r="M361" s="117"/>
      <c r="N361" s="117"/>
      <c r="O361" s="117"/>
      <c r="P361" s="117"/>
      <c r="Q361" s="117"/>
      <c r="R361" s="117"/>
      <c r="S361" s="118"/>
      <c r="T361" s="119"/>
    </row>
    <row r="362" spans="13:20" s="110" customFormat="1" x14ac:dyDescent="0.25">
      <c r="M362" s="117"/>
      <c r="N362" s="117"/>
      <c r="O362" s="117"/>
      <c r="P362" s="117"/>
      <c r="Q362" s="117"/>
      <c r="R362" s="117"/>
      <c r="S362" s="118"/>
      <c r="T362" s="119"/>
    </row>
    <row r="363" spans="13:20" s="110" customFormat="1" x14ac:dyDescent="0.25">
      <c r="M363" s="117"/>
      <c r="N363" s="117"/>
      <c r="O363" s="117"/>
      <c r="P363" s="117"/>
      <c r="Q363" s="117"/>
      <c r="R363" s="117"/>
      <c r="S363" s="118"/>
      <c r="T363" s="119"/>
    </row>
    <row r="364" spans="13:20" s="110" customFormat="1" x14ac:dyDescent="0.25">
      <c r="M364" s="117"/>
      <c r="N364" s="117"/>
      <c r="O364" s="117"/>
      <c r="P364" s="117"/>
      <c r="Q364" s="117"/>
      <c r="R364" s="117"/>
      <c r="S364" s="118"/>
      <c r="T364" s="119"/>
    </row>
    <row r="365" spans="13:20" s="110" customFormat="1" x14ac:dyDescent="0.25">
      <c r="M365" s="117"/>
      <c r="N365" s="117"/>
      <c r="O365" s="117"/>
      <c r="P365" s="117"/>
      <c r="Q365" s="117"/>
      <c r="R365" s="117"/>
      <c r="S365" s="118"/>
      <c r="T365" s="119"/>
    </row>
    <row r="366" spans="13:20" s="110" customFormat="1" x14ac:dyDescent="0.25">
      <c r="M366" s="117"/>
      <c r="N366" s="117"/>
      <c r="O366" s="117"/>
      <c r="P366" s="117"/>
      <c r="Q366" s="117"/>
      <c r="R366" s="117"/>
      <c r="S366" s="118"/>
      <c r="T366" s="119"/>
    </row>
    <row r="367" spans="13:20" s="110" customFormat="1" x14ac:dyDescent="0.25">
      <c r="M367" s="117"/>
      <c r="N367" s="117"/>
      <c r="O367" s="117"/>
      <c r="P367" s="117"/>
      <c r="Q367" s="117"/>
      <c r="R367" s="117"/>
      <c r="S367" s="118"/>
      <c r="T367" s="119"/>
    </row>
    <row r="368" spans="13:20" s="110" customFormat="1" x14ac:dyDescent="0.25">
      <c r="M368" s="117"/>
      <c r="N368" s="117"/>
      <c r="O368" s="117"/>
      <c r="P368" s="117"/>
      <c r="Q368" s="117"/>
      <c r="R368" s="117"/>
      <c r="S368" s="118"/>
      <c r="T368" s="119"/>
    </row>
    <row r="369" spans="13:20" s="110" customFormat="1" x14ac:dyDescent="0.25">
      <c r="M369" s="117"/>
      <c r="N369" s="117"/>
      <c r="O369" s="117"/>
      <c r="P369" s="117"/>
      <c r="Q369" s="117"/>
      <c r="R369" s="117"/>
      <c r="S369" s="118"/>
      <c r="T369" s="119"/>
    </row>
    <row r="370" spans="13:20" s="110" customFormat="1" x14ac:dyDescent="0.25">
      <c r="M370" s="117"/>
      <c r="N370" s="117"/>
      <c r="O370" s="117"/>
      <c r="P370" s="117"/>
      <c r="Q370" s="117"/>
      <c r="R370" s="117"/>
      <c r="S370" s="118"/>
      <c r="T370" s="119"/>
    </row>
    <row r="371" spans="13:20" s="110" customFormat="1" x14ac:dyDescent="0.25">
      <c r="M371" s="117"/>
      <c r="N371" s="117"/>
      <c r="O371" s="117"/>
      <c r="P371" s="117"/>
      <c r="Q371" s="117"/>
      <c r="R371" s="117"/>
      <c r="S371" s="118"/>
      <c r="T371" s="119"/>
    </row>
    <row r="372" spans="13:20" s="110" customFormat="1" x14ac:dyDescent="0.25">
      <c r="M372" s="117"/>
      <c r="N372" s="117"/>
      <c r="O372" s="117"/>
      <c r="P372" s="117"/>
      <c r="Q372" s="117"/>
      <c r="R372" s="117"/>
      <c r="S372" s="118"/>
      <c r="T372" s="119"/>
    </row>
    <row r="373" spans="13:20" s="110" customFormat="1" x14ac:dyDescent="0.25">
      <c r="M373" s="117"/>
      <c r="N373" s="117"/>
      <c r="O373" s="117"/>
      <c r="P373" s="117"/>
      <c r="Q373" s="117"/>
      <c r="R373" s="117"/>
      <c r="S373" s="118"/>
      <c r="T373" s="119"/>
    </row>
    <row r="374" spans="13:20" s="110" customFormat="1" x14ac:dyDescent="0.25">
      <c r="M374" s="117"/>
      <c r="N374" s="117"/>
      <c r="O374" s="117"/>
      <c r="P374" s="117"/>
      <c r="Q374" s="117"/>
      <c r="R374" s="117"/>
      <c r="S374" s="118"/>
      <c r="T374" s="119"/>
    </row>
    <row r="375" spans="13:20" s="110" customFormat="1" x14ac:dyDescent="0.25">
      <c r="M375" s="117"/>
      <c r="N375" s="117"/>
      <c r="O375" s="117"/>
      <c r="P375" s="117"/>
      <c r="Q375" s="117"/>
      <c r="R375" s="117"/>
      <c r="S375" s="118"/>
      <c r="T375" s="119"/>
    </row>
    <row r="376" spans="13:20" s="110" customFormat="1" x14ac:dyDescent="0.25">
      <c r="M376" s="117"/>
      <c r="N376" s="117"/>
      <c r="O376" s="117"/>
      <c r="P376" s="117"/>
      <c r="Q376" s="117"/>
      <c r="R376" s="117"/>
      <c r="S376" s="118"/>
      <c r="T376" s="119"/>
    </row>
    <row r="377" spans="13:20" s="110" customFormat="1" x14ac:dyDescent="0.25">
      <c r="M377" s="117"/>
      <c r="N377" s="117"/>
      <c r="O377" s="117"/>
      <c r="P377" s="117"/>
      <c r="Q377" s="117"/>
      <c r="R377" s="117"/>
      <c r="S377" s="118"/>
      <c r="T377" s="119"/>
    </row>
    <row r="378" spans="13:20" s="110" customFormat="1" x14ac:dyDescent="0.25">
      <c r="M378" s="117"/>
      <c r="N378" s="117"/>
      <c r="O378" s="117"/>
      <c r="P378" s="117"/>
      <c r="Q378" s="117"/>
      <c r="R378" s="117"/>
      <c r="S378" s="118"/>
      <c r="T378" s="119"/>
    </row>
    <row r="379" spans="13:20" s="110" customFormat="1" x14ac:dyDescent="0.25">
      <c r="M379" s="117"/>
      <c r="N379" s="117"/>
      <c r="O379" s="117"/>
      <c r="P379" s="117"/>
      <c r="Q379" s="117"/>
      <c r="R379" s="117"/>
      <c r="S379" s="118"/>
      <c r="T379" s="119"/>
    </row>
    <row r="380" spans="13:20" s="110" customFormat="1" x14ac:dyDescent="0.25">
      <c r="M380" s="117"/>
      <c r="N380" s="117"/>
      <c r="O380" s="117"/>
      <c r="P380" s="117"/>
      <c r="Q380" s="117"/>
      <c r="R380" s="117"/>
      <c r="S380" s="118"/>
      <c r="T380" s="119"/>
    </row>
    <row r="381" spans="13:20" s="110" customFormat="1" x14ac:dyDescent="0.25">
      <c r="M381" s="117"/>
      <c r="N381" s="117"/>
      <c r="O381" s="117"/>
      <c r="P381" s="117"/>
      <c r="Q381" s="117"/>
      <c r="R381" s="117"/>
      <c r="S381" s="118"/>
      <c r="T381" s="119"/>
    </row>
    <row r="382" spans="13:20" s="110" customFormat="1" x14ac:dyDescent="0.25">
      <c r="M382" s="117"/>
      <c r="N382" s="117"/>
      <c r="O382" s="117"/>
      <c r="P382" s="117"/>
      <c r="Q382" s="117"/>
      <c r="R382" s="117"/>
      <c r="S382" s="118"/>
      <c r="T382" s="119"/>
    </row>
    <row r="383" spans="13:20" s="110" customFormat="1" x14ac:dyDescent="0.25">
      <c r="M383" s="117"/>
      <c r="N383" s="117"/>
      <c r="O383" s="117"/>
      <c r="P383" s="117"/>
      <c r="Q383" s="117"/>
      <c r="R383" s="117"/>
      <c r="S383" s="118"/>
      <c r="T383" s="119"/>
    </row>
    <row r="384" spans="13:20" s="110" customFormat="1" x14ac:dyDescent="0.25">
      <c r="M384" s="117"/>
      <c r="N384" s="117"/>
      <c r="O384" s="117"/>
      <c r="P384" s="117"/>
      <c r="Q384" s="117"/>
      <c r="R384" s="117"/>
      <c r="S384" s="118"/>
      <c r="T384" s="119"/>
    </row>
    <row r="385" spans="13:20" s="110" customFormat="1" x14ac:dyDescent="0.25">
      <c r="M385" s="117"/>
      <c r="N385" s="117"/>
      <c r="O385" s="117"/>
      <c r="P385" s="117"/>
      <c r="Q385" s="117"/>
      <c r="R385" s="117"/>
      <c r="S385" s="118"/>
      <c r="T385" s="119"/>
    </row>
    <row r="386" spans="13:20" s="110" customFormat="1" x14ac:dyDescent="0.25">
      <c r="M386" s="117"/>
      <c r="N386" s="117"/>
      <c r="O386" s="117"/>
      <c r="P386" s="117"/>
      <c r="Q386" s="117"/>
      <c r="R386" s="117"/>
      <c r="S386" s="118"/>
      <c r="T386" s="119"/>
    </row>
    <row r="387" spans="13:20" s="110" customFormat="1" x14ac:dyDescent="0.25">
      <c r="M387" s="117"/>
      <c r="N387" s="117"/>
      <c r="O387" s="117"/>
      <c r="P387" s="117"/>
      <c r="Q387" s="117"/>
      <c r="R387" s="117"/>
      <c r="S387" s="118"/>
      <c r="T387" s="119"/>
    </row>
    <row r="388" spans="13:20" s="110" customFormat="1" x14ac:dyDescent="0.25">
      <c r="M388" s="117"/>
      <c r="N388" s="117"/>
      <c r="O388" s="117"/>
      <c r="P388" s="117"/>
      <c r="Q388" s="117"/>
      <c r="R388" s="117"/>
      <c r="S388" s="118"/>
      <c r="T388" s="119"/>
    </row>
    <row r="389" spans="13:20" s="110" customFormat="1" x14ac:dyDescent="0.25">
      <c r="M389" s="117"/>
      <c r="N389" s="117"/>
      <c r="O389" s="117"/>
      <c r="P389" s="117"/>
      <c r="Q389" s="117"/>
      <c r="R389" s="117"/>
      <c r="S389" s="118"/>
      <c r="T389" s="119"/>
    </row>
    <row r="390" spans="13:20" s="110" customFormat="1" x14ac:dyDescent="0.25">
      <c r="M390" s="117"/>
      <c r="N390" s="117"/>
      <c r="O390" s="117"/>
      <c r="P390" s="117"/>
      <c r="Q390" s="117"/>
      <c r="R390" s="117"/>
      <c r="S390" s="118"/>
      <c r="T390" s="119"/>
    </row>
    <row r="391" spans="13:20" s="110" customFormat="1" x14ac:dyDescent="0.25">
      <c r="M391" s="117"/>
      <c r="N391" s="117"/>
      <c r="O391" s="117"/>
      <c r="P391" s="117"/>
      <c r="Q391" s="117"/>
      <c r="R391" s="117"/>
      <c r="S391" s="118"/>
      <c r="T391" s="119"/>
    </row>
    <row r="392" spans="13:20" s="110" customFormat="1" x14ac:dyDescent="0.25">
      <c r="M392" s="117"/>
      <c r="N392" s="117"/>
      <c r="O392" s="117"/>
      <c r="P392" s="117"/>
      <c r="Q392" s="117"/>
      <c r="R392" s="117"/>
      <c r="S392" s="118"/>
      <c r="T392" s="119"/>
    </row>
    <row r="393" spans="13:20" s="110" customFormat="1" x14ac:dyDescent="0.25">
      <c r="M393" s="117"/>
      <c r="N393" s="117"/>
      <c r="O393" s="117"/>
      <c r="P393" s="117"/>
      <c r="Q393" s="117"/>
      <c r="R393" s="117"/>
      <c r="S393" s="118"/>
      <c r="T393" s="119"/>
    </row>
    <row r="394" spans="13:20" s="110" customFormat="1" x14ac:dyDescent="0.25">
      <c r="M394" s="117"/>
      <c r="N394" s="117"/>
      <c r="O394" s="117"/>
      <c r="P394" s="117"/>
      <c r="Q394" s="117"/>
      <c r="R394" s="117"/>
      <c r="S394" s="118"/>
      <c r="T394" s="119"/>
    </row>
    <row r="395" spans="13:20" s="110" customFormat="1" x14ac:dyDescent="0.25">
      <c r="M395" s="117"/>
      <c r="N395" s="117"/>
      <c r="O395" s="117"/>
      <c r="P395" s="117"/>
      <c r="Q395" s="117"/>
      <c r="R395" s="117"/>
      <c r="S395" s="118"/>
      <c r="T395" s="119"/>
    </row>
    <row r="396" spans="13:20" s="110" customFormat="1" x14ac:dyDescent="0.25">
      <c r="M396" s="117"/>
      <c r="N396" s="117"/>
      <c r="O396" s="117"/>
      <c r="P396" s="117"/>
      <c r="Q396" s="117"/>
      <c r="R396" s="117"/>
      <c r="S396" s="118"/>
      <c r="T396" s="119"/>
    </row>
    <row r="397" spans="13:20" s="110" customFormat="1" x14ac:dyDescent="0.25">
      <c r="M397" s="117"/>
      <c r="N397" s="117"/>
      <c r="O397" s="117"/>
      <c r="P397" s="117"/>
      <c r="Q397" s="117"/>
      <c r="R397" s="117"/>
      <c r="S397" s="118"/>
      <c r="T397" s="119"/>
    </row>
    <row r="398" spans="13:20" s="110" customFormat="1" x14ac:dyDescent="0.25">
      <c r="M398" s="117"/>
      <c r="N398" s="117"/>
      <c r="O398" s="117"/>
      <c r="P398" s="117"/>
      <c r="Q398" s="117"/>
      <c r="R398" s="117"/>
      <c r="S398" s="118"/>
      <c r="T398" s="119"/>
    </row>
    <row r="1048561" spans="8:8" x14ac:dyDescent="0.25">
      <c r="H1048561" s="147"/>
    </row>
  </sheetData>
  <mergeCells count="9">
    <mergeCell ref="T5:V5"/>
    <mergeCell ref="I2:J3"/>
    <mergeCell ref="L2:O2"/>
    <mergeCell ref="P2:Q2"/>
    <mergeCell ref="L3:O3"/>
    <mergeCell ref="P3:Q3"/>
    <mergeCell ref="G5:I5"/>
    <mergeCell ref="K5:N5"/>
    <mergeCell ref="C2:G3"/>
  </mergeCells>
  <conditionalFormatting sqref="T7">
    <cfRule type="cellIs" dxfId="5" priority="35" operator="equal">
      <formula>90260035</formula>
    </cfRule>
  </conditionalFormatting>
  <conditionalFormatting sqref="P2">
    <cfRule type="cellIs" dxfId="4" priority="34" operator="equal">
      <formula>90260035</formula>
    </cfRule>
  </conditionalFormatting>
  <conditionalFormatting sqref="H78">
    <cfRule type="cellIs" dxfId="3" priority="11" operator="equal">
      <formula>90260035</formula>
    </cfRule>
  </conditionalFormatting>
  <conditionalFormatting sqref="T8:T33 T40:T145 T35:T38">
    <cfRule type="cellIs" dxfId="2" priority="3" operator="equal">
      <formula>90260035</formula>
    </cfRule>
  </conditionalFormatting>
  <conditionalFormatting sqref="T39">
    <cfRule type="cellIs" dxfId="1" priority="2" operator="equal">
      <formula>90260035</formula>
    </cfRule>
  </conditionalFormatting>
  <conditionalFormatting sqref="T34">
    <cfRule type="cellIs" dxfId="0" priority="1" operator="equal">
      <formula>90260035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EXTRAS 2019</vt:lpstr>
      <vt:lpstr>ADDED VALUE 2021-22</vt:lpstr>
      <vt:lpstr>BUDGET UPDATE</vt:lpstr>
      <vt:lpstr>Contract Tracker Nov20</vt:lpstr>
      <vt:lpstr>Rebill  Tag Tracker Nov20&gt;</vt:lpstr>
      <vt:lpstr>'ADDED VALUE 2021-22'!Print_Area</vt:lpstr>
      <vt:lpstr>'EXTRAS 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Harland</dc:creator>
  <cp:lastModifiedBy>Mick Harland</cp:lastModifiedBy>
  <cp:lastPrinted>2020-06-16T08:37:25Z</cp:lastPrinted>
  <dcterms:created xsi:type="dcterms:W3CDTF">2019-11-01T12:00:49Z</dcterms:created>
  <dcterms:modified xsi:type="dcterms:W3CDTF">2023-02-23T08:47:02Z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56d90698-4159-413a-a7f8-8d796fa72875_Enabled">
    <vt:lpwstr>true</vt:lpwstr>
  </property>
  <property fmtid="{D5CDD505-2E9C-101B-9397-08002B2CF9AE}" pid="5" name="MSIP_Label_56d90698-4159-413a-a7f8-8d796fa72875_SetDate">
    <vt:lpwstr>2021-03-16T16:18:21Z</vt:lpwstr>
  </property>
  <property fmtid="{D5CDD505-2E9C-101B-9397-08002B2CF9AE}" pid="6" name="MSIP_Label_56d90698-4159-413a-a7f8-8d796fa72875_Method">
    <vt:lpwstr>Privileged</vt:lpwstr>
  </property>
  <property fmtid="{D5CDD505-2E9C-101B-9397-08002B2CF9AE}" pid="7" name="MSIP_Label_56d90698-4159-413a-a7f8-8d796fa72875_Name">
    <vt:lpwstr>56d90698-4159-413a-a7f8-8d796fa72875</vt:lpwstr>
  </property>
  <property fmtid="{D5CDD505-2E9C-101B-9397-08002B2CF9AE}" pid="8" name="MSIP_Label_56d90698-4159-413a-a7f8-8d796fa72875_SiteId">
    <vt:lpwstr>8e4a72ef-928b-45b6-a137-7ed7bb318678</vt:lpwstr>
  </property>
  <property fmtid="{D5CDD505-2E9C-101B-9397-08002B2CF9AE}" pid="9" name="MSIP_Label_56d90698-4159-413a-a7f8-8d796fa72875_ActionId">
    <vt:lpwstr>323f4a32-70b8-4369-9576-66d5e3ca0276</vt:lpwstr>
  </property>
  <property fmtid="{D5CDD505-2E9C-101B-9397-08002B2CF9AE}" pid="10" name="MSIP_Label_56d90698-4159-413a-a7f8-8d796fa72875_ContentBits">
    <vt:lpwstr>0</vt:lpwstr>
  </property>
</Properties>
</file>